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avidspiegelhalter/Dropbox/DB-educ-jenny/shared-material/website/"/>
    </mc:Choice>
  </mc:AlternateContent>
  <bookViews>
    <workbookView xWindow="760" yWindow="840" windowWidth="27160" windowHeight="16400"/>
  </bookViews>
  <sheets>
    <sheet name="Chap 21 - shuffle" sheetId="24" r:id="rId1"/>
    <sheet name="Chap 21 - 1000 tracks" sheetId="33" r:id="rId2"/>
    <sheet name="Chap 25 - Pascal's triangle" sheetId="31" r:id="rId3"/>
    <sheet name="Chap 27 - Lottery wins" sheetId="21" r:id="rId4"/>
    <sheet name="Chap 27 - Lottery analogies" sheetId="29" r:id="rId5"/>
    <sheet name="Chap 31 - Birthday coincidence" sheetId="1" r:id="rId6"/>
    <sheet name="Chap 31 - specific-birthdays" sheetId="22" r:id="rId7"/>
    <sheet name="Chap 31 - birthday-gap-match" sheetId="27" r:id="rId8"/>
    <sheet name="Chap 32 - wait-till-6-obs" sheetId="7" r:id="rId9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29" l="1"/>
  <c r="B20" i="29"/>
  <c r="B18" i="29"/>
  <c r="B9" i="29"/>
  <c r="B10" i="29"/>
  <c r="B15" i="29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7" i="7"/>
  <c r="D5" i="21"/>
  <c r="E5" i="21"/>
  <c r="F5" i="21"/>
  <c r="G5" i="21"/>
  <c r="H5" i="21"/>
  <c r="I5" i="21"/>
  <c r="I12" i="21"/>
  <c r="I11" i="21"/>
  <c r="H11" i="21"/>
  <c r="H10" i="21"/>
  <c r="I10" i="21"/>
  <c r="G10" i="21"/>
  <c r="G9" i="21"/>
  <c r="H9" i="21"/>
  <c r="I9" i="21"/>
  <c r="F9" i="21"/>
  <c r="F8" i="21"/>
  <c r="G8" i="21"/>
  <c r="H8" i="21"/>
  <c r="I8" i="21"/>
  <c r="E8" i="21"/>
  <c r="D7" i="21"/>
  <c r="F7" i="21"/>
  <c r="G7" i="21"/>
  <c r="H7" i="21"/>
  <c r="I7" i="21"/>
  <c r="E7" i="21"/>
  <c r="L8" i="21"/>
  <c r="L9" i="21"/>
  <c r="L10" i="21"/>
  <c r="L11" i="21"/>
  <c r="L12" i="21"/>
  <c r="L13" i="21"/>
  <c r="L7" i="21"/>
  <c r="U46" i="31"/>
  <c r="T47" i="31"/>
  <c r="U47" i="31"/>
  <c r="V47" i="31"/>
  <c r="T46" i="31"/>
  <c r="T45" i="31"/>
  <c r="O45" i="31"/>
  <c r="P45" i="31"/>
  <c r="Q45" i="31"/>
  <c r="R45" i="31"/>
  <c r="S45" i="31"/>
  <c r="O46" i="31"/>
  <c r="P46" i="31"/>
  <c r="Q46" i="31"/>
  <c r="R46" i="31"/>
  <c r="S46" i="31"/>
  <c r="O47" i="31"/>
  <c r="P47" i="31"/>
  <c r="Q47" i="31"/>
  <c r="R47" i="31"/>
  <c r="S47" i="31"/>
  <c r="O44" i="31"/>
  <c r="P44" i="31"/>
  <c r="Q44" i="31"/>
  <c r="R44" i="31"/>
  <c r="S44" i="31"/>
  <c r="O43" i="31"/>
  <c r="P43" i="31"/>
  <c r="Q43" i="31"/>
  <c r="R43" i="31"/>
  <c r="O42" i="31"/>
  <c r="P42" i="31"/>
  <c r="Q42" i="31"/>
  <c r="O41" i="31"/>
  <c r="P41" i="31"/>
  <c r="O40" i="31"/>
  <c r="K40" i="31"/>
  <c r="L40" i="31"/>
  <c r="M40" i="31"/>
  <c r="N40" i="31"/>
  <c r="K41" i="31"/>
  <c r="L41" i="31"/>
  <c r="M41" i="31"/>
  <c r="N41" i="31"/>
  <c r="K42" i="31"/>
  <c r="L42" i="31"/>
  <c r="M42" i="31"/>
  <c r="N42" i="31"/>
  <c r="K43" i="31"/>
  <c r="L43" i="31"/>
  <c r="M43" i="31"/>
  <c r="N43" i="31"/>
  <c r="K44" i="31"/>
  <c r="L44" i="31"/>
  <c r="M44" i="31"/>
  <c r="N44" i="31"/>
  <c r="K45" i="31"/>
  <c r="L45" i="31"/>
  <c r="M45" i="31"/>
  <c r="N45" i="31"/>
  <c r="K46" i="31"/>
  <c r="L46" i="31"/>
  <c r="M46" i="31"/>
  <c r="N46" i="31"/>
  <c r="K47" i="31"/>
  <c r="L47" i="31"/>
  <c r="M47" i="31"/>
  <c r="N47" i="31"/>
  <c r="K39" i="31"/>
  <c r="L39" i="31"/>
  <c r="M39" i="31"/>
  <c r="N39" i="31"/>
  <c r="K38" i="31"/>
  <c r="L38" i="31"/>
  <c r="M38" i="31"/>
  <c r="K37" i="31"/>
  <c r="L37" i="31"/>
  <c r="K36" i="31"/>
  <c r="C36" i="31"/>
  <c r="D36" i="31"/>
  <c r="E36" i="31"/>
  <c r="F36" i="31"/>
  <c r="G36" i="31"/>
  <c r="H36" i="31"/>
  <c r="I36" i="31"/>
  <c r="J36" i="31"/>
  <c r="C37" i="31"/>
  <c r="D37" i="31"/>
  <c r="E37" i="31"/>
  <c r="F37" i="31"/>
  <c r="G37" i="31"/>
  <c r="H37" i="31"/>
  <c r="I37" i="31"/>
  <c r="J37" i="31"/>
  <c r="C38" i="31"/>
  <c r="D38" i="31"/>
  <c r="E38" i="31"/>
  <c r="F38" i="31"/>
  <c r="G38" i="31"/>
  <c r="H38" i="31"/>
  <c r="I38" i="31"/>
  <c r="J38" i="31"/>
  <c r="C39" i="31"/>
  <c r="D39" i="31"/>
  <c r="E39" i="31"/>
  <c r="F39" i="31"/>
  <c r="G39" i="31"/>
  <c r="H39" i="31"/>
  <c r="I39" i="31"/>
  <c r="J39" i="31"/>
  <c r="C40" i="31"/>
  <c r="D40" i="31"/>
  <c r="E40" i="31"/>
  <c r="F40" i="31"/>
  <c r="G40" i="31"/>
  <c r="H40" i="31"/>
  <c r="I40" i="31"/>
  <c r="J40" i="31"/>
  <c r="C41" i="31"/>
  <c r="D41" i="31"/>
  <c r="E41" i="31"/>
  <c r="F41" i="31"/>
  <c r="G41" i="31"/>
  <c r="H41" i="31"/>
  <c r="I41" i="31"/>
  <c r="J41" i="31"/>
  <c r="C42" i="31"/>
  <c r="D42" i="31"/>
  <c r="E42" i="31"/>
  <c r="F42" i="31"/>
  <c r="G42" i="31"/>
  <c r="H42" i="31"/>
  <c r="I42" i="31"/>
  <c r="J42" i="31"/>
  <c r="C43" i="31"/>
  <c r="D43" i="31"/>
  <c r="E43" i="31"/>
  <c r="F43" i="31"/>
  <c r="G43" i="31"/>
  <c r="H43" i="31"/>
  <c r="I43" i="31"/>
  <c r="J43" i="31"/>
  <c r="C44" i="31"/>
  <c r="D44" i="31"/>
  <c r="E44" i="31"/>
  <c r="F44" i="31"/>
  <c r="G44" i="31"/>
  <c r="H44" i="31"/>
  <c r="I44" i="31"/>
  <c r="J44" i="31"/>
  <c r="C45" i="31"/>
  <c r="D45" i="31"/>
  <c r="E45" i="31"/>
  <c r="F45" i="31"/>
  <c r="G45" i="31"/>
  <c r="H45" i="31"/>
  <c r="I45" i="31"/>
  <c r="J45" i="31"/>
  <c r="C46" i="31"/>
  <c r="D46" i="31"/>
  <c r="E46" i="31"/>
  <c r="F46" i="31"/>
  <c r="G46" i="31"/>
  <c r="H46" i="31"/>
  <c r="I46" i="31"/>
  <c r="J46" i="31"/>
  <c r="C47" i="31"/>
  <c r="D47" i="31"/>
  <c r="E47" i="31"/>
  <c r="F47" i="31"/>
  <c r="G47" i="31"/>
  <c r="H47" i="31"/>
  <c r="I47" i="31"/>
  <c r="J47" i="31"/>
  <c r="D35" i="31"/>
  <c r="E35" i="31"/>
  <c r="F35" i="31"/>
  <c r="G35" i="31"/>
  <c r="H35" i="31"/>
  <c r="I35" i="31"/>
  <c r="J35" i="31"/>
  <c r="D34" i="31"/>
  <c r="E34" i="31"/>
  <c r="F34" i="31"/>
  <c r="G34" i="31"/>
  <c r="H34" i="31"/>
  <c r="I34" i="31"/>
  <c r="D33" i="31"/>
  <c r="E33" i="31"/>
  <c r="F33" i="31"/>
  <c r="G33" i="31"/>
  <c r="H33" i="31"/>
  <c r="D32" i="31"/>
  <c r="E32" i="31"/>
  <c r="F32" i="31"/>
  <c r="G32" i="31"/>
  <c r="D31" i="31"/>
  <c r="E31" i="31"/>
  <c r="F31" i="31"/>
  <c r="D30" i="31"/>
  <c r="E30" i="31"/>
  <c r="D29" i="31"/>
  <c r="C29" i="31"/>
  <c r="C30" i="31"/>
  <c r="C31" i="31"/>
  <c r="C32" i="31"/>
  <c r="C33" i="31"/>
  <c r="C34" i="31"/>
  <c r="C35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C28" i="31"/>
  <c r="B28" i="31"/>
  <c r="Q24" i="31"/>
  <c r="R24" i="31"/>
  <c r="S24" i="31"/>
  <c r="T24" i="31"/>
  <c r="U24" i="31"/>
  <c r="V24" i="31"/>
  <c r="Q23" i="31"/>
  <c r="R23" i="31"/>
  <c r="S23" i="31"/>
  <c r="T23" i="31"/>
  <c r="U23" i="31"/>
  <c r="Q22" i="31"/>
  <c r="R22" i="31"/>
  <c r="S22" i="31"/>
  <c r="T22" i="31"/>
  <c r="Q21" i="31"/>
  <c r="R21" i="31"/>
  <c r="S21" i="31"/>
  <c r="Q20" i="31"/>
  <c r="R20" i="31"/>
  <c r="Q19" i="31"/>
  <c r="M19" i="31"/>
  <c r="N19" i="31"/>
  <c r="O19" i="31"/>
  <c r="P19" i="31"/>
  <c r="M20" i="31"/>
  <c r="N20" i="31"/>
  <c r="O20" i="31"/>
  <c r="P20" i="31"/>
  <c r="M21" i="31"/>
  <c r="N21" i="31"/>
  <c r="O21" i="31"/>
  <c r="P21" i="31"/>
  <c r="M22" i="31"/>
  <c r="N22" i="31"/>
  <c r="O22" i="31"/>
  <c r="P22" i="31"/>
  <c r="M23" i="31"/>
  <c r="N23" i="31"/>
  <c r="O23" i="31"/>
  <c r="P23" i="31"/>
  <c r="M24" i="31"/>
  <c r="N24" i="31"/>
  <c r="O24" i="31"/>
  <c r="P24" i="31"/>
  <c r="M18" i="31"/>
  <c r="N18" i="31"/>
  <c r="O18" i="31"/>
  <c r="P18" i="31"/>
  <c r="M17" i="31"/>
  <c r="N17" i="31"/>
  <c r="O17" i="31"/>
  <c r="M16" i="31"/>
  <c r="N16" i="31"/>
  <c r="K16" i="31"/>
  <c r="L16" i="31"/>
  <c r="K17" i="31"/>
  <c r="L17" i="31"/>
  <c r="K18" i="31"/>
  <c r="L18" i="31"/>
  <c r="K19" i="31"/>
  <c r="L19" i="31"/>
  <c r="K20" i="31"/>
  <c r="L20" i="31"/>
  <c r="K21" i="31"/>
  <c r="L21" i="31"/>
  <c r="K22" i="31"/>
  <c r="L22" i="31"/>
  <c r="K23" i="31"/>
  <c r="L23" i="31"/>
  <c r="K24" i="31"/>
  <c r="L24" i="31"/>
  <c r="K15" i="31"/>
  <c r="L15" i="31"/>
  <c r="M15" i="31"/>
  <c r="K14" i="31"/>
  <c r="L14" i="31"/>
  <c r="K13" i="31"/>
  <c r="I13" i="31"/>
  <c r="J13" i="31"/>
  <c r="I14" i="31"/>
  <c r="J14" i="31"/>
  <c r="I15" i="31"/>
  <c r="J15" i="31"/>
  <c r="I16" i="31"/>
  <c r="J16" i="31"/>
  <c r="I17" i="31"/>
  <c r="J17" i="31"/>
  <c r="I18" i="31"/>
  <c r="J18" i="31"/>
  <c r="I19" i="31"/>
  <c r="J19" i="31"/>
  <c r="I20" i="31"/>
  <c r="J20" i="31"/>
  <c r="I21" i="31"/>
  <c r="J21" i="31"/>
  <c r="I22" i="31"/>
  <c r="J22" i="31"/>
  <c r="I23" i="31"/>
  <c r="J23" i="31"/>
  <c r="I24" i="31"/>
  <c r="J24" i="31"/>
  <c r="J12" i="31"/>
  <c r="H12" i="31"/>
  <c r="I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I11" i="31"/>
  <c r="C12" i="31"/>
  <c r="D12" i="31"/>
  <c r="E12" i="31"/>
  <c r="F12" i="31"/>
  <c r="G12" i="31"/>
  <c r="C13" i="31"/>
  <c r="D13" i="31"/>
  <c r="E13" i="31"/>
  <c r="F13" i="31"/>
  <c r="G13" i="31"/>
  <c r="C14" i="31"/>
  <c r="D14" i="31"/>
  <c r="E14" i="31"/>
  <c r="F14" i="31"/>
  <c r="G14" i="31"/>
  <c r="C15" i="31"/>
  <c r="D15" i="31"/>
  <c r="E15" i="31"/>
  <c r="F15" i="31"/>
  <c r="G15" i="31"/>
  <c r="C16" i="31"/>
  <c r="D16" i="31"/>
  <c r="E16" i="31"/>
  <c r="F16" i="31"/>
  <c r="G16" i="31"/>
  <c r="C17" i="31"/>
  <c r="D17" i="31"/>
  <c r="E17" i="31"/>
  <c r="F17" i="31"/>
  <c r="G17" i="31"/>
  <c r="C18" i="31"/>
  <c r="D18" i="31"/>
  <c r="E18" i="31"/>
  <c r="F18" i="31"/>
  <c r="G18" i="31"/>
  <c r="C19" i="31"/>
  <c r="D19" i="31"/>
  <c r="E19" i="31"/>
  <c r="F19" i="31"/>
  <c r="G19" i="31"/>
  <c r="C20" i="31"/>
  <c r="D20" i="31"/>
  <c r="E20" i="31"/>
  <c r="F20" i="31"/>
  <c r="G20" i="31"/>
  <c r="C21" i="31"/>
  <c r="D21" i="31"/>
  <c r="E21" i="31"/>
  <c r="F21" i="31"/>
  <c r="G21" i="31"/>
  <c r="C22" i="31"/>
  <c r="D22" i="31"/>
  <c r="E22" i="31"/>
  <c r="F22" i="31"/>
  <c r="G22" i="31"/>
  <c r="C23" i="31"/>
  <c r="D23" i="31"/>
  <c r="E23" i="31"/>
  <c r="F23" i="31"/>
  <c r="G23" i="31"/>
  <c r="C24" i="31"/>
  <c r="D24" i="31"/>
  <c r="E24" i="31"/>
  <c r="F24" i="31"/>
  <c r="G24" i="31"/>
  <c r="D11" i="31"/>
  <c r="E11" i="31"/>
  <c r="F11" i="31"/>
  <c r="G11" i="31"/>
  <c r="H11" i="31"/>
  <c r="D10" i="31"/>
  <c r="E10" i="31"/>
  <c r="F10" i="31"/>
  <c r="G10" i="31"/>
  <c r="H10" i="31"/>
  <c r="D9" i="31"/>
  <c r="E9" i="31"/>
  <c r="F9" i="31"/>
  <c r="G9" i="31"/>
  <c r="D8" i="31"/>
  <c r="E8" i="31"/>
  <c r="F8" i="31"/>
  <c r="D7" i="31"/>
  <c r="E7" i="31"/>
  <c r="D6" i="31"/>
  <c r="C6" i="31"/>
  <c r="C7" i="31"/>
  <c r="C8" i="31"/>
  <c r="C9" i="31"/>
  <c r="C10" i="31"/>
  <c r="C11" i="31"/>
  <c r="B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C5" i="31"/>
  <c r="B5" i="31"/>
  <c r="N10" i="24"/>
  <c r="B4" i="24"/>
  <c r="M10" i="24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L32" i="1"/>
  <c r="M32" i="1"/>
  <c r="N32" i="1"/>
  <c r="O32" i="1"/>
  <c r="P32" i="1"/>
  <c r="D33" i="1"/>
  <c r="L33" i="1"/>
  <c r="M33" i="1"/>
  <c r="N33" i="1"/>
  <c r="O33" i="1"/>
  <c r="P33" i="1"/>
  <c r="D34" i="1"/>
  <c r="L34" i="1"/>
  <c r="M34" i="1"/>
  <c r="N34" i="1"/>
  <c r="O34" i="1"/>
  <c r="P34" i="1"/>
  <c r="D35" i="1"/>
  <c r="L35" i="1"/>
  <c r="M35" i="1"/>
  <c r="N35" i="1"/>
  <c r="O35" i="1"/>
  <c r="P35" i="1"/>
  <c r="D36" i="1"/>
  <c r="L36" i="1"/>
  <c r="M36" i="1"/>
  <c r="N36" i="1"/>
  <c r="O36" i="1"/>
  <c r="P36" i="1"/>
  <c r="D37" i="1"/>
  <c r="L37" i="1"/>
  <c r="M37" i="1"/>
  <c r="N37" i="1"/>
  <c r="O37" i="1"/>
  <c r="P37" i="1"/>
  <c r="D38" i="1"/>
  <c r="L38" i="1"/>
  <c r="M38" i="1"/>
  <c r="N38" i="1"/>
  <c r="O38" i="1"/>
  <c r="P38" i="1"/>
  <c r="D39" i="1"/>
  <c r="L39" i="1"/>
  <c r="M39" i="1"/>
  <c r="N39" i="1"/>
  <c r="O39" i="1"/>
  <c r="P39" i="1"/>
  <c r="D40" i="1"/>
  <c r="L40" i="1"/>
  <c r="M40" i="1"/>
  <c r="N40" i="1"/>
  <c r="O40" i="1"/>
  <c r="P40" i="1"/>
  <c r="D41" i="1"/>
  <c r="L41" i="1"/>
  <c r="M41" i="1"/>
  <c r="N41" i="1"/>
  <c r="O41" i="1"/>
  <c r="P41" i="1"/>
  <c r="D42" i="1"/>
  <c r="L42" i="1"/>
  <c r="M42" i="1"/>
  <c r="N42" i="1"/>
  <c r="O42" i="1"/>
  <c r="P42" i="1"/>
  <c r="D43" i="1"/>
  <c r="L43" i="1"/>
  <c r="M43" i="1"/>
  <c r="N43" i="1"/>
  <c r="O43" i="1"/>
  <c r="P43" i="1"/>
  <c r="D44" i="1"/>
  <c r="L44" i="1"/>
  <c r="M44" i="1"/>
  <c r="N44" i="1"/>
  <c r="O44" i="1"/>
  <c r="P44" i="1"/>
  <c r="D45" i="1"/>
  <c r="L45" i="1"/>
  <c r="M45" i="1"/>
  <c r="N45" i="1"/>
  <c r="O45" i="1"/>
  <c r="P45" i="1"/>
  <c r="D46" i="1"/>
  <c r="L46" i="1"/>
  <c r="M46" i="1"/>
  <c r="N46" i="1"/>
  <c r="O46" i="1"/>
  <c r="P46" i="1"/>
  <c r="D47" i="1"/>
  <c r="L47" i="1"/>
  <c r="M47" i="1"/>
  <c r="N47" i="1"/>
  <c r="O47" i="1"/>
  <c r="P47" i="1"/>
  <c r="D48" i="1"/>
  <c r="L48" i="1"/>
  <c r="M48" i="1"/>
  <c r="N48" i="1"/>
  <c r="O48" i="1"/>
  <c r="P48" i="1"/>
  <c r="D49" i="1"/>
  <c r="L49" i="1"/>
  <c r="M49" i="1"/>
  <c r="N49" i="1"/>
  <c r="O49" i="1"/>
  <c r="P49" i="1"/>
  <c r="D50" i="1"/>
  <c r="L50" i="1"/>
  <c r="M50" i="1"/>
  <c r="N50" i="1"/>
  <c r="O50" i="1"/>
  <c r="P50" i="1"/>
  <c r="D51" i="1"/>
  <c r="L51" i="1"/>
  <c r="M51" i="1"/>
  <c r="N51" i="1"/>
  <c r="O51" i="1"/>
  <c r="P51" i="1"/>
  <c r="D52" i="1"/>
  <c r="L52" i="1"/>
  <c r="M52" i="1"/>
  <c r="N52" i="1"/>
  <c r="O52" i="1"/>
  <c r="P52" i="1"/>
  <c r="D53" i="1"/>
  <c r="L53" i="1"/>
  <c r="M53" i="1"/>
  <c r="N53" i="1"/>
  <c r="O53" i="1"/>
  <c r="P53" i="1"/>
  <c r="D54" i="1"/>
  <c r="L54" i="1"/>
  <c r="M54" i="1"/>
  <c r="N54" i="1"/>
  <c r="O54" i="1"/>
  <c r="P54" i="1"/>
  <c r="D55" i="1"/>
  <c r="L55" i="1"/>
  <c r="M55" i="1"/>
  <c r="N55" i="1"/>
  <c r="O55" i="1"/>
  <c r="P55" i="1"/>
  <c r="D56" i="1"/>
  <c r="L56" i="1"/>
  <c r="M56" i="1"/>
  <c r="N56" i="1"/>
  <c r="O56" i="1"/>
  <c r="P56" i="1"/>
  <c r="D57" i="1"/>
  <c r="L57" i="1"/>
  <c r="M57" i="1"/>
  <c r="N57" i="1"/>
  <c r="O57" i="1"/>
  <c r="P57" i="1"/>
  <c r="D58" i="1"/>
  <c r="L58" i="1"/>
  <c r="M58" i="1"/>
  <c r="N58" i="1"/>
  <c r="O58" i="1"/>
  <c r="P58" i="1"/>
  <c r="D59" i="1"/>
  <c r="L59" i="1"/>
  <c r="M59" i="1"/>
  <c r="N59" i="1"/>
  <c r="O59" i="1"/>
  <c r="P59" i="1"/>
  <c r="D60" i="1"/>
  <c r="L60" i="1"/>
  <c r="M60" i="1"/>
  <c r="N60" i="1"/>
  <c r="O60" i="1"/>
  <c r="P60" i="1"/>
  <c r="D61" i="1"/>
  <c r="L61" i="1"/>
  <c r="M61" i="1"/>
  <c r="N61" i="1"/>
  <c r="O61" i="1"/>
  <c r="P61" i="1"/>
  <c r="D62" i="1"/>
  <c r="L62" i="1"/>
  <c r="M62" i="1"/>
  <c r="N62" i="1"/>
  <c r="O62" i="1"/>
  <c r="P62" i="1"/>
  <c r="D63" i="1"/>
  <c r="L63" i="1"/>
  <c r="M63" i="1"/>
  <c r="N63" i="1"/>
  <c r="O63" i="1"/>
  <c r="P63" i="1"/>
  <c r="D64" i="1"/>
  <c r="L64" i="1"/>
  <c r="M64" i="1"/>
  <c r="N64" i="1"/>
  <c r="O64" i="1"/>
  <c r="P64" i="1"/>
  <c r="D65" i="1"/>
  <c r="L65" i="1"/>
  <c r="M65" i="1"/>
  <c r="N65" i="1"/>
  <c r="O65" i="1"/>
  <c r="P65" i="1"/>
  <c r="D66" i="1"/>
  <c r="L66" i="1"/>
  <c r="M66" i="1"/>
  <c r="N66" i="1"/>
  <c r="O66" i="1"/>
  <c r="P66" i="1"/>
  <c r="D67" i="1"/>
  <c r="L67" i="1"/>
  <c r="M67" i="1"/>
  <c r="N67" i="1"/>
  <c r="O67" i="1"/>
  <c r="P67" i="1"/>
  <c r="D68" i="1"/>
  <c r="L68" i="1"/>
  <c r="M68" i="1"/>
  <c r="N68" i="1"/>
  <c r="O68" i="1"/>
  <c r="P68" i="1"/>
  <c r="D69" i="1"/>
  <c r="L69" i="1"/>
  <c r="M69" i="1"/>
  <c r="N69" i="1"/>
  <c r="O69" i="1"/>
  <c r="P69" i="1"/>
  <c r="D70" i="1"/>
  <c r="L70" i="1"/>
  <c r="M70" i="1"/>
  <c r="N70" i="1"/>
  <c r="O70" i="1"/>
  <c r="P70" i="1"/>
  <c r="D71" i="1"/>
  <c r="L71" i="1"/>
  <c r="M71" i="1"/>
  <c r="N71" i="1"/>
  <c r="O71" i="1"/>
  <c r="P71" i="1"/>
  <c r="D72" i="1"/>
  <c r="L72" i="1"/>
  <c r="M72" i="1"/>
  <c r="N72" i="1"/>
  <c r="O72" i="1"/>
  <c r="P72" i="1"/>
  <c r="D73" i="1"/>
  <c r="L73" i="1"/>
  <c r="M73" i="1"/>
  <c r="N73" i="1"/>
  <c r="O73" i="1"/>
  <c r="P73" i="1"/>
  <c r="D74" i="1"/>
  <c r="L74" i="1"/>
  <c r="M74" i="1"/>
  <c r="N74" i="1"/>
  <c r="O74" i="1"/>
  <c r="P74" i="1"/>
  <c r="D75" i="1"/>
  <c r="L75" i="1"/>
  <c r="M75" i="1"/>
  <c r="N75" i="1"/>
  <c r="O75" i="1"/>
  <c r="P75" i="1"/>
  <c r="D76" i="1"/>
  <c r="L76" i="1"/>
  <c r="M76" i="1"/>
  <c r="N76" i="1"/>
  <c r="O76" i="1"/>
  <c r="P76" i="1"/>
  <c r="D77" i="1"/>
  <c r="L77" i="1"/>
  <c r="M77" i="1"/>
  <c r="N77" i="1"/>
  <c r="O77" i="1"/>
  <c r="P77" i="1"/>
  <c r="D78" i="1"/>
  <c r="L78" i="1"/>
  <c r="M78" i="1"/>
  <c r="N78" i="1"/>
  <c r="O78" i="1"/>
  <c r="P78" i="1"/>
  <c r="D79" i="1"/>
  <c r="L79" i="1"/>
  <c r="M79" i="1"/>
  <c r="N79" i="1"/>
  <c r="O79" i="1"/>
  <c r="P79" i="1"/>
  <c r="D80" i="1"/>
  <c r="L80" i="1"/>
  <c r="M80" i="1"/>
  <c r="N80" i="1"/>
  <c r="O80" i="1"/>
  <c r="P80" i="1"/>
  <c r="D81" i="1"/>
  <c r="L81" i="1"/>
  <c r="M81" i="1"/>
  <c r="N81" i="1"/>
  <c r="O81" i="1"/>
  <c r="P81" i="1"/>
  <c r="D82" i="1"/>
  <c r="L82" i="1"/>
  <c r="M82" i="1"/>
  <c r="N82" i="1"/>
  <c r="O82" i="1"/>
  <c r="P82" i="1"/>
  <c r="D83" i="1"/>
  <c r="L83" i="1"/>
  <c r="M83" i="1"/>
  <c r="N83" i="1"/>
  <c r="O83" i="1"/>
  <c r="P83" i="1"/>
  <c r="D84" i="1"/>
  <c r="L84" i="1"/>
  <c r="M84" i="1"/>
  <c r="N84" i="1"/>
  <c r="O84" i="1"/>
  <c r="P84" i="1"/>
  <c r="D85" i="1"/>
  <c r="L85" i="1"/>
  <c r="M85" i="1"/>
  <c r="N85" i="1"/>
  <c r="O85" i="1"/>
  <c r="P85" i="1"/>
  <c r="D86" i="1"/>
  <c r="L86" i="1"/>
  <c r="M86" i="1"/>
  <c r="N86" i="1"/>
  <c r="O86" i="1"/>
  <c r="P86" i="1"/>
  <c r="D87" i="1"/>
  <c r="L87" i="1"/>
  <c r="M87" i="1"/>
  <c r="N87" i="1"/>
  <c r="O87" i="1"/>
  <c r="P87" i="1"/>
  <c r="D88" i="1"/>
  <c r="L88" i="1"/>
  <c r="M88" i="1"/>
  <c r="N88" i="1"/>
  <c r="O88" i="1"/>
  <c r="P88" i="1"/>
  <c r="D89" i="1"/>
  <c r="L89" i="1"/>
  <c r="M89" i="1"/>
  <c r="N89" i="1"/>
  <c r="O89" i="1"/>
  <c r="P89" i="1"/>
  <c r="D90" i="1"/>
  <c r="L90" i="1"/>
  <c r="M90" i="1"/>
  <c r="N90" i="1"/>
  <c r="O90" i="1"/>
  <c r="P90" i="1"/>
  <c r="D91" i="1"/>
  <c r="L91" i="1"/>
  <c r="M91" i="1"/>
  <c r="N91" i="1"/>
  <c r="O91" i="1"/>
  <c r="P91" i="1"/>
  <c r="D92" i="1"/>
  <c r="L92" i="1"/>
  <c r="M92" i="1"/>
  <c r="N92" i="1"/>
  <c r="O92" i="1"/>
  <c r="P92" i="1"/>
  <c r="D93" i="1"/>
  <c r="L93" i="1"/>
  <c r="M93" i="1"/>
  <c r="N93" i="1"/>
  <c r="O93" i="1"/>
  <c r="P93" i="1"/>
  <c r="D94" i="1"/>
  <c r="L94" i="1"/>
  <c r="M94" i="1"/>
  <c r="N94" i="1"/>
  <c r="O94" i="1"/>
  <c r="P94" i="1"/>
  <c r="D95" i="1"/>
  <c r="L95" i="1"/>
  <c r="M95" i="1"/>
  <c r="N95" i="1"/>
  <c r="O95" i="1"/>
  <c r="P95" i="1"/>
  <c r="D96" i="1"/>
  <c r="L96" i="1"/>
  <c r="M96" i="1"/>
  <c r="N96" i="1"/>
  <c r="O96" i="1"/>
  <c r="P96" i="1"/>
  <c r="D97" i="1"/>
  <c r="L97" i="1"/>
  <c r="M97" i="1"/>
  <c r="N97" i="1"/>
  <c r="O97" i="1"/>
  <c r="P97" i="1"/>
  <c r="D98" i="1"/>
  <c r="L98" i="1"/>
  <c r="M98" i="1"/>
  <c r="N98" i="1"/>
  <c r="O98" i="1"/>
  <c r="P98" i="1"/>
  <c r="D99" i="1"/>
  <c r="L99" i="1"/>
  <c r="M99" i="1"/>
  <c r="N99" i="1"/>
  <c r="O99" i="1"/>
  <c r="P99" i="1"/>
  <c r="D100" i="1"/>
  <c r="L100" i="1"/>
  <c r="M100" i="1"/>
  <c r="N100" i="1"/>
  <c r="O100" i="1"/>
  <c r="P100" i="1"/>
  <c r="L6" i="1"/>
  <c r="M6" i="1"/>
  <c r="N6" i="1"/>
  <c r="O6" i="1"/>
  <c r="P6" i="1"/>
  <c r="L7" i="1"/>
  <c r="M7" i="1"/>
  <c r="N7" i="1"/>
  <c r="O7" i="1"/>
  <c r="P7" i="1"/>
  <c r="L8" i="1"/>
  <c r="M8" i="1"/>
  <c r="N8" i="1"/>
  <c r="O8" i="1"/>
  <c r="P8" i="1"/>
  <c r="L9" i="1"/>
  <c r="M9" i="1"/>
  <c r="N9" i="1"/>
  <c r="O9" i="1"/>
  <c r="P9" i="1"/>
  <c r="L10" i="1"/>
  <c r="M10" i="1"/>
  <c r="N10" i="1"/>
  <c r="O10" i="1"/>
  <c r="P10" i="1"/>
  <c r="L11" i="1"/>
  <c r="M11" i="1"/>
  <c r="N11" i="1"/>
  <c r="O11" i="1"/>
  <c r="P11" i="1"/>
  <c r="L12" i="1"/>
  <c r="M12" i="1"/>
  <c r="N12" i="1"/>
  <c r="O12" i="1"/>
  <c r="P12" i="1"/>
  <c r="L13" i="1"/>
  <c r="M13" i="1"/>
  <c r="N13" i="1"/>
  <c r="O13" i="1"/>
  <c r="P13" i="1"/>
  <c r="L14" i="1"/>
  <c r="M14" i="1"/>
  <c r="N14" i="1"/>
  <c r="O14" i="1"/>
  <c r="P14" i="1"/>
  <c r="L15" i="1"/>
  <c r="M15" i="1"/>
  <c r="N15" i="1"/>
  <c r="O15" i="1"/>
  <c r="P15" i="1"/>
  <c r="L16" i="1"/>
  <c r="M16" i="1"/>
  <c r="N16" i="1"/>
  <c r="O16" i="1"/>
  <c r="P16" i="1"/>
  <c r="L17" i="1"/>
  <c r="M17" i="1"/>
  <c r="N17" i="1"/>
  <c r="O17" i="1"/>
  <c r="P17" i="1"/>
  <c r="L18" i="1"/>
  <c r="M18" i="1"/>
  <c r="N18" i="1"/>
  <c r="O18" i="1"/>
  <c r="P18" i="1"/>
  <c r="L19" i="1"/>
  <c r="M19" i="1"/>
  <c r="N19" i="1"/>
  <c r="O19" i="1"/>
  <c r="P19" i="1"/>
  <c r="L20" i="1"/>
  <c r="M20" i="1"/>
  <c r="N20" i="1"/>
  <c r="O20" i="1"/>
  <c r="P20" i="1"/>
  <c r="L21" i="1"/>
  <c r="M21" i="1"/>
  <c r="N21" i="1"/>
  <c r="O21" i="1"/>
  <c r="P21" i="1"/>
  <c r="L22" i="1"/>
  <c r="M22" i="1"/>
  <c r="N22" i="1"/>
  <c r="O22" i="1"/>
  <c r="P22" i="1"/>
  <c r="L23" i="1"/>
  <c r="M23" i="1"/>
  <c r="N23" i="1"/>
  <c r="O23" i="1"/>
  <c r="P23" i="1"/>
  <c r="L24" i="1"/>
  <c r="M24" i="1"/>
  <c r="N24" i="1"/>
  <c r="O24" i="1"/>
  <c r="P24" i="1"/>
  <c r="L25" i="1"/>
  <c r="M25" i="1"/>
  <c r="N25" i="1"/>
  <c r="O25" i="1"/>
  <c r="P25" i="1"/>
  <c r="L26" i="1"/>
  <c r="M26" i="1"/>
  <c r="N26" i="1"/>
  <c r="O26" i="1"/>
  <c r="P26" i="1"/>
  <c r="L27" i="1"/>
  <c r="M27" i="1"/>
  <c r="N27" i="1"/>
  <c r="O27" i="1"/>
  <c r="P27" i="1"/>
  <c r="L28" i="1"/>
  <c r="M28" i="1"/>
  <c r="N28" i="1"/>
  <c r="O28" i="1"/>
  <c r="P28" i="1"/>
  <c r="L29" i="1"/>
  <c r="M29" i="1"/>
  <c r="N29" i="1"/>
  <c r="O29" i="1"/>
  <c r="P29" i="1"/>
  <c r="L30" i="1"/>
  <c r="M30" i="1"/>
  <c r="N30" i="1"/>
  <c r="O30" i="1"/>
  <c r="P30" i="1"/>
  <c r="L31" i="1"/>
  <c r="M31" i="1"/>
  <c r="N31" i="1"/>
  <c r="O31" i="1"/>
  <c r="P31" i="1"/>
  <c r="L5" i="1"/>
  <c r="M5" i="1"/>
  <c r="N5" i="1"/>
  <c r="O5" i="1"/>
  <c r="P5" i="1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O49" i="24"/>
  <c r="P49" i="24"/>
  <c r="O48" i="24"/>
  <c r="P48" i="24"/>
  <c r="O47" i="24"/>
  <c r="P47" i="24"/>
  <c r="O46" i="24"/>
  <c r="P46" i="24"/>
  <c r="O45" i="24"/>
  <c r="P45" i="24"/>
  <c r="O44" i="24"/>
  <c r="P44" i="24"/>
  <c r="O43" i="24"/>
  <c r="P43" i="24"/>
  <c r="O42" i="24"/>
  <c r="P42" i="24"/>
  <c r="O41" i="24"/>
  <c r="P41" i="24"/>
  <c r="O40" i="24"/>
  <c r="P40" i="24"/>
  <c r="O39" i="24"/>
  <c r="P39" i="24"/>
  <c r="O38" i="24"/>
  <c r="P38" i="24"/>
  <c r="O37" i="24"/>
  <c r="P37" i="24"/>
  <c r="O36" i="24"/>
  <c r="P36" i="24"/>
  <c r="O35" i="24"/>
  <c r="P35" i="24"/>
  <c r="O34" i="24"/>
  <c r="P34" i="24"/>
  <c r="O33" i="24"/>
  <c r="P33" i="24"/>
  <c r="O32" i="24"/>
  <c r="P32" i="24"/>
  <c r="O31" i="24"/>
  <c r="P31" i="24"/>
  <c r="O30" i="24"/>
  <c r="P30" i="24"/>
  <c r="O29" i="24"/>
  <c r="P29" i="24"/>
  <c r="O28" i="24"/>
  <c r="P28" i="24"/>
  <c r="O27" i="24"/>
  <c r="P27" i="24"/>
  <c r="O26" i="24"/>
  <c r="P26" i="24"/>
  <c r="O25" i="24"/>
  <c r="P25" i="24"/>
  <c r="O24" i="24"/>
  <c r="P24" i="24"/>
  <c r="O23" i="24"/>
  <c r="P23" i="24"/>
  <c r="O22" i="24"/>
  <c r="P22" i="24"/>
  <c r="O21" i="24"/>
  <c r="P21" i="24"/>
  <c r="O20" i="24"/>
  <c r="P20" i="24"/>
  <c r="O19" i="24"/>
  <c r="P19" i="24"/>
  <c r="O18" i="24"/>
  <c r="P18" i="24"/>
  <c r="O17" i="24"/>
  <c r="P17" i="24"/>
  <c r="O16" i="24"/>
  <c r="P16" i="24"/>
  <c r="O15" i="24"/>
  <c r="P15" i="24"/>
  <c r="O14" i="24"/>
  <c r="P14" i="24"/>
  <c r="O13" i="24"/>
  <c r="P13" i="24"/>
  <c r="O12" i="24"/>
  <c r="P12" i="24"/>
  <c r="O11" i="24"/>
  <c r="P11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Q48" i="24"/>
  <c r="Q49" i="24"/>
  <c r="R49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4" i="24"/>
  <c r="R23" i="24"/>
  <c r="R22" i="24"/>
  <c r="R21" i="24"/>
  <c r="R20" i="24"/>
  <c r="R19" i="24"/>
  <c r="R18" i="24"/>
  <c r="R17" i="24"/>
  <c r="R16" i="24"/>
  <c r="R15" i="24"/>
  <c r="R14" i="24"/>
  <c r="R13" i="24"/>
  <c r="R12" i="24"/>
  <c r="R11" i="24"/>
  <c r="O10" i="24"/>
  <c r="P10" i="24"/>
  <c r="B11" i="29"/>
  <c r="B8" i="29"/>
  <c r="D5" i="27"/>
  <c r="F5" i="27"/>
  <c r="D6" i="27"/>
  <c r="F6" i="27"/>
  <c r="D7" i="27"/>
  <c r="F7" i="27"/>
  <c r="D8" i="27"/>
  <c r="F8" i="27"/>
  <c r="D4" i="27"/>
  <c r="F4" i="27"/>
  <c r="E5" i="27"/>
  <c r="E6" i="27"/>
  <c r="E7" i="27"/>
  <c r="E8" i="27"/>
  <c r="E4" i="27"/>
  <c r="M13" i="21"/>
  <c r="M12" i="21"/>
  <c r="M11" i="21"/>
  <c r="M10" i="21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G106" i="24"/>
  <c r="H106" i="24"/>
  <c r="G105" i="24"/>
  <c r="H105" i="24"/>
  <c r="G104" i="24"/>
  <c r="H104" i="24"/>
  <c r="G103" i="24"/>
  <c r="H103" i="24"/>
  <c r="G102" i="24"/>
  <c r="H102" i="24"/>
  <c r="G101" i="24"/>
  <c r="H101" i="24"/>
  <c r="G100" i="24"/>
  <c r="H100" i="24"/>
  <c r="G99" i="24"/>
  <c r="H99" i="24"/>
  <c r="G98" i="24"/>
  <c r="H98" i="24"/>
  <c r="G97" i="24"/>
  <c r="H97" i="24"/>
  <c r="G96" i="24"/>
  <c r="H96" i="24"/>
  <c r="G95" i="24"/>
  <c r="H95" i="24"/>
  <c r="G94" i="24"/>
  <c r="H94" i="24"/>
  <c r="G93" i="24"/>
  <c r="H93" i="24"/>
  <c r="G92" i="24"/>
  <c r="H92" i="24"/>
  <c r="G91" i="24"/>
  <c r="H91" i="24"/>
  <c r="G90" i="24"/>
  <c r="H90" i="24"/>
  <c r="G89" i="24"/>
  <c r="H89" i="24"/>
  <c r="G88" i="24"/>
  <c r="H88" i="24"/>
  <c r="G87" i="24"/>
  <c r="H87" i="24"/>
  <c r="G86" i="24"/>
  <c r="H86" i="24"/>
  <c r="G85" i="24"/>
  <c r="H85" i="24"/>
  <c r="G84" i="24"/>
  <c r="H84" i="24"/>
  <c r="G83" i="24"/>
  <c r="H83" i="24"/>
  <c r="G82" i="24"/>
  <c r="H82" i="24"/>
  <c r="G81" i="24"/>
  <c r="H81" i="24"/>
  <c r="G80" i="24"/>
  <c r="H80" i="24"/>
  <c r="G79" i="24"/>
  <c r="H79" i="24"/>
  <c r="G78" i="24"/>
  <c r="H78" i="24"/>
  <c r="G77" i="24"/>
  <c r="H77" i="24"/>
  <c r="G76" i="24"/>
  <c r="H76" i="24"/>
  <c r="G75" i="24"/>
  <c r="H75" i="24"/>
  <c r="G74" i="24"/>
  <c r="H74" i="24"/>
  <c r="G73" i="24"/>
  <c r="H73" i="24"/>
  <c r="G72" i="24"/>
  <c r="H72" i="24"/>
  <c r="G71" i="24"/>
  <c r="H71" i="24"/>
  <c r="G70" i="24"/>
  <c r="H70" i="24"/>
  <c r="G69" i="24"/>
  <c r="H69" i="24"/>
  <c r="G68" i="24"/>
  <c r="H68" i="24"/>
  <c r="G67" i="24"/>
  <c r="H67" i="24"/>
  <c r="G66" i="24"/>
  <c r="H66" i="24"/>
  <c r="G65" i="24"/>
  <c r="H65" i="24"/>
  <c r="G64" i="24"/>
  <c r="H64" i="24"/>
  <c r="G63" i="24"/>
  <c r="H63" i="24"/>
  <c r="G62" i="24"/>
  <c r="H62" i="24"/>
  <c r="G61" i="24"/>
  <c r="H61" i="24"/>
  <c r="G60" i="24"/>
  <c r="H60" i="24"/>
  <c r="G59" i="24"/>
  <c r="H59" i="24"/>
  <c r="G58" i="24"/>
  <c r="H58" i="24"/>
  <c r="G57" i="24"/>
  <c r="H57" i="24"/>
  <c r="G56" i="24"/>
  <c r="H56" i="24"/>
  <c r="G55" i="24"/>
  <c r="H55" i="24"/>
  <c r="G54" i="24"/>
  <c r="H54" i="24"/>
  <c r="G53" i="24"/>
  <c r="H53" i="24"/>
  <c r="G52" i="24"/>
  <c r="H52" i="24"/>
  <c r="G51" i="24"/>
  <c r="H51" i="24"/>
  <c r="G50" i="24"/>
  <c r="H50" i="24"/>
  <c r="G49" i="24"/>
  <c r="H49" i="24"/>
  <c r="G48" i="24"/>
  <c r="H48" i="24"/>
  <c r="G47" i="24"/>
  <c r="H47" i="24"/>
  <c r="G46" i="24"/>
  <c r="H46" i="24"/>
  <c r="G45" i="24"/>
  <c r="H45" i="24"/>
  <c r="G44" i="24"/>
  <c r="H44" i="24"/>
  <c r="G43" i="24"/>
  <c r="H43" i="24"/>
  <c r="G42" i="24"/>
  <c r="H42" i="24"/>
  <c r="G41" i="24"/>
  <c r="H41" i="24"/>
  <c r="G40" i="24"/>
  <c r="H40" i="24"/>
  <c r="G39" i="24"/>
  <c r="H39" i="24"/>
  <c r="G38" i="24"/>
  <c r="H38" i="24"/>
  <c r="G37" i="24"/>
  <c r="H37" i="24"/>
  <c r="G36" i="24"/>
  <c r="H36" i="24"/>
  <c r="G35" i="24"/>
  <c r="H35" i="24"/>
  <c r="G34" i="24"/>
  <c r="H34" i="24"/>
  <c r="G33" i="24"/>
  <c r="H33" i="24"/>
  <c r="G32" i="24"/>
  <c r="H32" i="24"/>
  <c r="G31" i="24"/>
  <c r="H31" i="24"/>
  <c r="G30" i="24"/>
  <c r="H30" i="24"/>
  <c r="G29" i="24"/>
  <c r="H29" i="24"/>
  <c r="G28" i="24"/>
  <c r="H28" i="24"/>
  <c r="G27" i="24"/>
  <c r="H27" i="24"/>
  <c r="G26" i="24"/>
  <c r="H26" i="24"/>
  <c r="G25" i="24"/>
  <c r="H25" i="24"/>
  <c r="G24" i="24"/>
  <c r="H24" i="24"/>
  <c r="G23" i="24"/>
  <c r="H23" i="24"/>
  <c r="G22" i="24"/>
  <c r="H22" i="24"/>
  <c r="G21" i="24"/>
  <c r="H21" i="24"/>
  <c r="G20" i="24"/>
  <c r="H20" i="24"/>
  <c r="G19" i="24"/>
  <c r="H19" i="24"/>
  <c r="G18" i="24"/>
  <c r="H18" i="24"/>
  <c r="G17" i="24"/>
  <c r="H17" i="24"/>
  <c r="G16" i="24"/>
  <c r="H16" i="24"/>
  <c r="G15" i="24"/>
  <c r="H15" i="24"/>
  <c r="G14" i="24"/>
  <c r="H14" i="24"/>
  <c r="G13" i="24"/>
  <c r="H13" i="24"/>
  <c r="G12" i="24"/>
  <c r="H12" i="24"/>
  <c r="G11" i="24"/>
  <c r="H11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06" i="24"/>
  <c r="J106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D103" i="24"/>
  <c r="D104" i="24"/>
  <c r="D105" i="24"/>
  <c r="D106" i="24"/>
  <c r="J105" i="24"/>
  <c r="J104" i="24"/>
  <c r="J103" i="24"/>
  <c r="J102" i="24"/>
  <c r="J101" i="24"/>
  <c r="J100" i="24"/>
  <c r="J99" i="24"/>
  <c r="J98" i="24"/>
  <c r="J97" i="24"/>
  <c r="J96" i="24"/>
  <c r="J95" i="24"/>
  <c r="J94" i="24"/>
  <c r="J93" i="24"/>
  <c r="J92" i="24"/>
  <c r="J91" i="24"/>
  <c r="J90" i="24"/>
  <c r="J89" i="24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G10" i="24"/>
  <c r="H10" i="24"/>
  <c r="A8" i="7"/>
  <c r="A9" i="7"/>
  <c r="C7" i="7"/>
  <c r="C8" i="7"/>
  <c r="C9" i="7"/>
  <c r="A10" i="7"/>
  <c r="C10" i="7"/>
  <c r="A11" i="7"/>
  <c r="C11" i="7"/>
  <c r="A12" i="7"/>
  <c r="C12" i="7"/>
  <c r="A13" i="7"/>
  <c r="C13" i="7"/>
  <c r="A14" i="7"/>
  <c r="C14" i="7"/>
  <c r="A15" i="7"/>
  <c r="C15" i="7"/>
  <c r="A16" i="7"/>
  <c r="C16" i="7"/>
  <c r="A17" i="7"/>
  <c r="C17" i="7"/>
  <c r="A18" i="7"/>
  <c r="C18" i="7"/>
  <c r="A19" i="7"/>
  <c r="C19" i="7"/>
  <c r="A20" i="7"/>
  <c r="C20" i="7"/>
  <c r="A21" i="7"/>
  <c r="C21" i="7"/>
  <c r="A22" i="7"/>
  <c r="C22" i="7"/>
  <c r="A23" i="7"/>
  <c r="C23" i="7"/>
  <c r="A24" i="7"/>
  <c r="C24" i="7"/>
  <c r="A25" i="7"/>
  <c r="C25" i="7"/>
  <c r="A26" i="7"/>
  <c r="C26" i="7"/>
  <c r="A27" i="7"/>
  <c r="C27" i="7"/>
  <c r="A28" i="7"/>
  <c r="C28" i="7"/>
  <c r="A29" i="7"/>
  <c r="C29" i="7"/>
  <c r="B3" i="22"/>
  <c r="E238" i="22"/>
  <c r="F238" i="22"/>
  <c r="G238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E166" i="22"/>
  <c r="F166" i="22"/>
  <c r="G166" i="22"/>
  <c r="D167" i="22"/>
  <c r="E167" i="22"/>
  <c r="F167" i="22"/>
  <c r="G167" i="22"/>
  <c r="D168" i="22"/>
  <c r="E168" i="22"/>
  <c r="F168" i="22"/>
  <c r="G168" i="22"/>
  <c r="D169" i="22"/>
  <c r="E169" i="22"/>
  <c r="F169" i="22"/>
  <c r="G169" i="22"/>
  <c r="D170" i="22"/>
  <c r="E170" i="22"/>
  <c r="F170" i="22"/>
  <c r="G170" i="22"/>
  <c r="D171" i="22"/>
  <c r="E171" i="22"/>
  <c r="F171" i="22"/>
  <c r="G171" i="22"/>
  <c r="D172" i="22"/>
  <c r="E172" i="22"/>
  <c r="F172" i="22"/>
  <c r="G172" i="22"/>
  <c r="D173" i="22"/>
  <c r="E173" i="22"/>
  <c r="F173" i="22"/>
  <c r="G173" i="22"/>
  <c r="D174" i="22"/>
  <c r="E174" i="22"/>
  <c r="F174" i="22"/>
  <c r="G174" i="22"/>
  <c r="D175" i="22"/>
  <c r="E175" i="22"/>
  <c r="F175" i="22"/>
  <c r="G175" i="22"/>
  <c r="D176" i="22"/>
  <c r="E176" i="22"/>
  <c r="F176" i="22"/>
  <c r="G176" i="22"/>
  <c r="D177" i="22"/>
  <c r="E177" i="22"/>
  <c r="F177" i="22"/>
  <c r="G177" i="22"/>
  <c r="D178" i="22"/>
  <c r="E178" i="22"/>
  <c r="F178" i="22"/>
  <c r="G178" i="22"/>
  <c r="D179" i="22"/>
  <c r="E179" i="22"/>
  <c r="F179" i="22"/>
  <c r="G179" i="22"/>
  <c r="D180" i="22"/>
  <c r="E180" i="22"/>
  <c r="F180" i="22"/>
  <c r="G180" i="22"/>
  <c r="D181" i="22"/>
  <c r="E181" i="22"/>
  <c r="F181" i="22"/>
  <c r="G181" i="22"/>
  <c r="D182" i="22"/>
  <c r="E182" i="22"/>
  <c r="F182" i="22"/>
  <c r="G182" i="22"/>
  <c r="D183" i="22"/>
  <c r="E183" i="22"/>
  <c r="F183" i="22"/>
  <c r="G183" i="22"/>
  <c r="D184" i="22"/>
  <c r="E184" i="22"/>
  <c r="F184" i="22"/>
  <c r="G184" i="22"/>
  <c r="D185" i="22"/>
  <c r="E185" i="22"/>
  <c r="F185" i="22"/>
  <c r="G185" i="22"/>
  <c r="D186" i="22"/>
  <c r="E186" i="22"/>
  <c r="F186" i="22"/>
  <c r="G186" i="22"/>
  <c r="D187" i="22"/>
  <c r="E187" i="22"/>
  <c r="F187" i="22"/>
  <c r="G187" i="22"/>
  <c r="D188" i="22"/>
  <c r="E188" i="22"/>
  <c r="F188" i="22"/>
  <c r="G188" i="22"/>
  <c r="D189" i="22"/>
  <c r="E189" i="22"/>
  <c r="F189" i="22"/>
  <c r="G189" i="22"/>
  <c r="D190" i="22"/>
  <c r="E190" i="22"/>
  <c r="F190" i="22"/>
  <c r="G190" i="22"/>
  <c r="D191" i="22"/>
  <c r="E191" i="22"/>
  <c r="F191" i="22"/>
  <c r="G191" i="22"/>
  <c r="D192" i="22"/>
  <c r="E192" i="22"/>
  <c r="F192" i="22"/>
  <c r="G192" i="22"/>
  <c r="D193" i="22"/>
  <c r="E193" i="22"/>
  <c r="F193" i="22"/>
  <c r="G193" i="22"/>
  <c r="D194" i="22"/>
  <c r="E194" i="22"/>
  <c r="F194" i="22"/>
  <c r="G194" i="22"/>
  <c r="D195" i="22"/>
  <c r="E195" i="22"/>
  <c r="F195" i="22"/>
  <c r="G195" i="22"/>
  <c r="D196" i="22"/>
  <c r="E196" i="22"/>
  <c r="F196" i="22"/>
  <c r="G196" i="22"/>
  <c r="D197" i="22"/>
  <c r="E197" i="22"/>
  <c r="F197" i="22"/>
  <c r="G197" i="22"/>
  <c r="D198" i="22"/>
  <c r="E198" i="22"/>
  <c r="F198" i="22"/>
  <c r="G198" i="22"/>
  <c r="D199" i="22"/>
  <c r="E199" i="22"/>
  <c r="F199" i="22"/>
  <c r="G199" i="22"/>
  <c r="D200" i="22"/>
  <c r="E200" i="22"/>
  <c r="F200" i="22"/>
  <c r="G200" i="22"/>
  <c r="D201" i="22"/>
  <c r="E201" i="22"/>
  <c r="F201" i="22"/>
  <c r="G201" i="22"/>
  <c r="D202" i="22"/>
  <c r="E202" i="22"/>
  <c r="F202" i="22"/>
  <c r="G202" i="22"/>
  <c r="D203" i="22"/>
  <c r="E203" i="22"/>
  <c r="F203" i="22"/>
  <c r="G203" i="22"/>
  <c r="D204" i="22"/>
  <c r="E204" i="22"/>
  <c r="F204" i="22"/>
  <c r="G204" i="22"/>
  <c r="D205" i="22"/>
  <c r="E205" i="22"/>
  <c r="F205" i="22"/>
  <c r="G205" i="22"/>
  <c r="D206" i="22"/>
  <c r="E206" i="22"/>
  <c r="F206" i="22"/>
  <c r="G206" i="22"/>
  <c r="D207" i="22"/>
  <c r="E207" i="22"/>
  <c r="F207" i="22"/>
  <c r="G207" i="22"/>
  <c r="D208" i="22"/>
  <c r="E208" i="22"/>
  <c r="F208" i="22"/>
  <c r="G208" i="22"/>
  <c r="D209" i="22"/>
  <c r="E209" i="22"/>
  <c r="F209" i="22"/>
  <c r="G209" i="22"/>
  <c r="D210" i="22"/>
  <c r="E210" i="22"/>
  <c r="F210" i="22"/>
  <c r="G210" i="22"/>
  <c r="D211" i="22"/>
  <c r="E211" i="22"/>
  <c r="F211" i="22"/>
  <c r="G211" i="22"/>
  <c r="D212" i="22"/>
  <c r="E212" i="22"/>
  <c r="F212" i="22"/>
  <c r="G212" i="22"/>
  <c r="D213" i="22"/>
  <c r="E213" i="22"/>
  <c r="F213" i="22"/>
  <c r="G213" i="22"/>
  <c r="D214" i="22"/>
  <c r="E214" i="22"/>
  <c r="F214" i="22"/>
  <c r="G214" i="22"/>
  <c r="D215" i="22"/>
  <c r="E215" i="22"/>
  <c r="F215" i="22"/>
  <c r="G215" i="22"/>
  <c r="D216" i="22"/>
  <c r="E216" i="22"/>
  <c r="F216" i="22"/>
  <c r="G216" i="22"/>
  <c r="D217" i="22"/>
  <c r="E217" i="22"/>
  <c r="F217" i="22"/>
  <c r="G217" i="22"/>
  <c r="D218" i="22"/>
  <c r="E218" i="22"/>
  <c r="F218" i="22"/>
  <c r="G218" i="22"/>
  <c r="D219" i="22"/>
  <c r="E219" i="22"/>
  <c r="F219" i="22"/>
  <c r="G219" i="22"/>
  <c r="D220" i="22"/>
  <c r="E220" i="22"/>
  <c r="F220" i="22"/>
  <c r="G220" i="22"/>
  <c r="D221" i="22"/>
  <c r="E221" i="22"/>
  <c r="F221" i="22"/>
  <c r="G221" i="22"/>
  <c r="D222" i="22"/>
  <c r="E222" i="22"/>
  <c r="F222" i="22"/>
  <c r="G222" i="22"/>
  <c r="D223" i="22"/>
  <c r="E223" i="22"/>
  <c r="F223" i="22"/>
  <c r="G223" i="22"/>
  <c r="D224" i="22"/>
  <c r="E224" i="22"/>
  <c r="F224" i="22"/>
  <c r="G224" i="22"/>
  <c r="D225" i="22"/>
  <c r="E225" i="22"/>
  <c r="F225" i="22"/>
  <c r="G225" i="22"/>
  <c r="D226" i="22"/>
  <c r="E226" i="22"/>
  <c r="F226" i="22"/>
  <c r="G226" i="22"/>
  <c r="D227" i="22"/>
  <c r="E227" i="22"/>
  <c r="F227" i="22"/>
  <c r="G227" i="22"/>
  <c r="D228" i="22"/>
  <c r="E228" i="22"/>
  <c r="F228" i="22"/>
  <c r="G228" i="22"/>
  <c r="D229" i="22"/>
  <c r="E229" i="22"/>
  <c r="F229" i="22"/>
  <c r="G229" i="22"/>
  <c r="D230" i="22"/>
  <c r="E230" i="22"/>
  <c r="F230" i="22"/>
  <c r="G230" i="22"/>
  <c r="D231" i="22"/>
  <c r="E231" i="22"/>
  <c r="F231" i="22"/>
  <c r="G231" i="22"/>
  <c r="D232" i="22"/>
  <c r="E232" i="22"/>
  <c r="F232" i="22"/>
  <c r="G232" i="22"/>
  <c r="D233" i="22"/>
  <c r="E233" i="22"/>
  <c r="F233" i="22"/>
  <c r="G233" i="22"/>
  <c r="D234" i="22"/>
  <c r="E234" i="22"/>
  <c r="F234" i="22"/>
  <c r="G234" i="22"/>
  <c r="D235" i="22"/>
  <c r="E235" i="22"/>
  <c r="F235" i="22"/>
  <c r="G235" i="22"/>
  <c r="D236" i="22"/>
  <c r="E236" i="22"/>
  <c r="F236" i="22"/>
  <c r="G236" i="22"/>
  <c r="D237" i="22"/>
  <c r="E237" i="22"/>
  <c r="F237" i="22"/>
  <c r="G237" i="22"/>
  <c r="E118" i="22"/>
  <c r="F118" i="22"/>
  <c r="G118" i="22"/>
  <c r="E119" i="22"/>
  <c r="F119" i="22"/>
  <c r="G119" i="22"/>
  <c r="E120" i="22"/>
  <c r="F120" i="22"/>
  <c r="G120" i="22"/>
  <c r="E121" i="22"/>
  <c r="F121" i="22"/>
  <c r="G121" i="22"/>
  <c r="E122" i="22"/>
  <c r="F122" i="22"/>
  <c r="G122" i="22"/>
  <c r="E123" i="22"/>
  <c r="F123" i="22"/>
  <c r="G123" i="22"/>
  <c r="E124" i="22"/>
  <c r="F124" i="22"/>
  <c r="G124" i="22"/>
  <c r="E125" i="22"/>
  <c r="F125" i="22"/>
  <c r="G125" i="22"/>
  <c r="E126" i="22"/>
  <c r="F126" i="22"/>
  <c r="G126" i="22"/>
  <c r="E127" i="22"/>
  <c r="F127" i="22"/>
  <c r="G127" i="22"/>
  <c r="E128" i="22"/>
  <c r="F128" i="22"/>
  <c r="G128" i="22"/>
  <c r="E129" i="22"/>
  <c r="F129" i="22"/>
  <c r="G129" i="22"/>
  <c r="E130" i="22"/>
  <c r="F130" i="22"/>
  <c r="G130" i="22"/>
  <c r="E131" i="22"/>
  <c r="F131" i="22"/>
  <c r="G131" i="22"/>
  <c r="E132" i="22"/>
  <c r="F132" i="22"/>
  <c r="G132" i="22"/>
  <c r="E133" i="22"/>
  <c r="F133" i="22"/>
  <c r="G133" i="22"/>
  <c r="E134" i="22"/>
  <c r="F134" i="22"/>
  <c r="G134" i="22"/>
  <c r="E135" i="22"/>
  <c r="F135" i="22"/>
  <c r="G135" i="22"/>
  <c r="E136" i="22"/>
  <c r="F136" i="22"/>
  <c r="G136" i="22"/>
  <c r="E137" i="22"/>
  <c r="F137" i="22"/>
  <c r="G137" i="22"/>
  <c r="E138" i="22"/>
  <c r="F138" i="22"/>
  <c r="G138" i="22"/>
  <c r="E139" i="22"/>
  <c r="F139" i="22"/>
  <c r="G139" i="22"/>
  <c r="E140" i="22"/>
  <c r="F140" i="22"/>
  <c r="G140" i="22"/>
  <c r="E141" i="22"/>
  <c r="F141" i="22"/>
  <c r="G141" i="22"/>
  <c r="E142" i="22"/>
  <c r="F142" i="22"/>
  <c r="G142" i="22"/>
  <c r="E143" i="22"/>
  <c r="F143" i="22"/>
  <c r="G143" i="22"/>
  <c r="E144" i="22"/>
  <c r="F144" i="22"/>
  <c r="G144" i="22"/>
  <c r="E145" i="22"/>
  <c r="F145" i="22"/>
  <c r="G145" i="22"/>
  <c r="E146" i="22"/>
  <c r="F146" i="22"/>
  <c r="G146" i="22"/>
  <c r="E147" i="22"/>
  <c r="F147" i="22"/>
  <c r="G147" i="22"/>
  <c r="E148" i="22"/>
  <c r="F148" i="22"/>
  <c r="G148" i="22"/>
  <c r="E149" i="22"/>
  <c r="F149" i="22"/>
  <c r="G149" i="22"/>
  <c r="E150" i="22"/>
  <c r="F150" i="22"/>
  <c r="G150" i="22"/>
  <c r="E151" i="22"/>
  <c r="F151" i="22"/>
  <c r="G151" i="22"/>
  <c r="E152" i="22"/>
  <c r="F152" i="22"/>
  <c r="G152" i="22"/>
  <c r="E153" i="22"/>
  <c r="F153" i="22"/>
  <c r="G153" i="22"/>
  <c r="E154" i="22"/>
  <c r="F154" i="22"/>
  <c r="G154" i="22"/>
  <c r="E155" i="22"/>
  <c r="F155" i="22"/>
  <c r="G155" i="22"/>
  <c r="E156" i="22"/>
  <c r="F156" i="22"/>
  <c r="G156" i="22"/>
  <c r="E157" i="22"/>
  <c r="F157" i="22"/>
  <c r="G157" i="22"/>
  <c r="E158" i="22"/>
  <c r="F158" i="22"/>
  <c r="G158" i="22"/>
  <c r="E159" i="22"/>
  <c r="F159" i="22"/>
  <c r="G159" i="22"/>
  <c r="E160" i="22"/>
  <c r="F160" i="22"/>
  <c r="G160" i="22"/>
  <c r="E161" i="22"/>
  <c r="F161" i="22"/>
  <c r="G161" i="22"/>
  <c r="E162" i="22"/>
  <c r="F162" i="22"/>
  <c r="G162" i="22"/>
  <c r="E163" i="22"/>
  <c r="F163" i="22"/>
  <c r="G163" i="22"/>
  <c r="E164" i="22"/>
  <c r="F164" i="22"/>
  <c r="G164" i="22"/>
  <c r="E165" i="22"/>
  <c r="F165" i="22"/>
  <c r="G165" i="22"/>
  <c r="E101" i="22"/>
  <c r="F101" i="22"/>
  <c r="G101" i="22"/>
  <c r="E102" i="22"/>
  <c r="F102" i="22"/>
  <c r="G102" i="22"/>
  <c r="E103" i="22"/>
  <c r="F103" i="22"/>
  <c r="G103" i="22"/>
  <c r="E104" i="22"/>
  <c r="F104" i="22"/>
  <c r="G104" i="22"/>
  <c r="E105" i="22"/>
  <c r="F105" i="22"/>
  <c r="G105" i="22"/>
  <c r="E106" i="22"/>
  <c r="F106" i="22"/>
  <c r="G106" i="22"/>
  <c r="E107" i="22"/>
  <c r="F107" i="22"/>
  <c r="G107" i="22"/>
  <c r="E108" i="22"/>
  <c r="F108" i="22"/>
  <c r="G108" i="22"/>
  <c r="E109" i="22"/>
  <c r="F109" i="22"/>
  <c r="G109" i="22"/>
  <c r="E110" i="22"/>
  <c r="F110" i="22"/>
  <c r="G110" i="22"/>
  <c r="E111" i="22"/>
  <c r="F111" i="22"/>
  <c r="G111" i="22"/>
  <c r="E112" i="22"/>
  <c r="F112" i="22"/>
  <c r="G112" i="22"/>
  <c r="E113" i="22"/>
  <c r="F113" i="22"/>
  <c r="G113" i="22"/>
  <c r="E114" i="22"/>
  <c r="F114" i="22"/>
  <c r="G114" i="22"/>
  <c r="E115" i="22"/>
  <c r="F115" i="22"/>
  <c r="G115" i="22"/>
  <c r="E116" i="22"/>
  <c r="F116" i="22"/>
  <c r="G116" i="22"/>
  <c r="E117" i="22"/>
  <c r="F117" i="22"/>
  <c r="G117" i="22"/>
  <c r="E20" i="22"/>
  <c r="F20" i="22"/>
  <c r="G20" i="22"/>
  <c r="E21" i="22"/>
  <c r="F21" i="22"/>
  <c r="G21" i="22"/>
  <c r="E22" i="22"/>
  <c r="F22" i="22"/>
  <c r="G22" i="22"/>
  <c r="E23" i="22"/>
  <c r="F23" i="22"/>
  <c r="G23" i="22"/>
  <c r="E24" i="22"/>
  <c r="F24" i="22"/>
  <c r="G24" i="22"/>
  <c r="E25" i="22"/>
  <c r="F25" i="22"/>
  <c r="G25" i="22"/>
  <c r="E26" i="22"/>
  <c r="F26" i="22"/>
  <c r="G26" i="22"/>
  <c r="E27" i="22"/>
  <c r="F27" i="22"/>
  <c r="G27" i="22"/>
  <c r="E28" i="22"/>
  <c r="F28" i="22"/>
  <c r="G28" i="22"/>
  <c r="E29" i="22"/>
  <c r="F29" i="22"/>
  <c r="G29" i="22"/>
  <c r="E30" i="22"/>
  <c r="F30" i="22"/>
  <c r="G30" i="22"/>
  <c r="E31" i="22"/>
  <c r="F31" i="22"/>
  <c r="G31" i="22"/>
  <c r="E32" i="22"/>
  <c r="F32" i="22"/>
  <c r="G32" i="22"/>
  <c r="E33" i="22"/>
  <c r="F33" i="22"/>
  <c r="G33" i="22"/>
  <c r="E34" i="22"/>
  <c r="F34" i="22"/>
  <c r="G34" i="22"/>
  <c r="E35" i="22"/>
  <c r="F35" i="22"/>
  <c r="G35" i="22"/>
  <c r="E36" i="22"/>
  <c r="F36" i="22"/>
  <c r="G36" i="22"/>
  <c r="E37" i="22"/>
  <c r="F37" i="22"/>
  <c r="G37" i="22"/>
  <c r="E38" i="22"/>
  <c r="F38" i="22"/>
  <c r="G38" i="22"/>
  <c r="E39" i="22"/>
  <c r="F39" i="22"/>
  <c r="G39" i="22"/>
  <c r="E40" i="22"/>
  <c r="F40" i="22"/>
  <c r="G40" i="22"/>
  <c r="E41" i="22"/>
  <c r="F41" i="22"/>
  <c r="G41" i="22"/>
  <c r="E42" i="22"/>
  <c r="F42" i="22"/>
  <c r="G42" i="22"/>
  <c r="E43" i="22"/>
  <c r="F43" i="22"/>
  <c r="G43" i="22"/>
  <c r="E44" i="22"/>
  <c r="F44" i="22"/>
  <c r="G44" i="22"/>
  <c r="E45" i="22"/>
  <c r="F45" i="22"/>
  <c r="G45" i="22"/>
  <c r="E46" i="22"/>
  <c r="F46" i="22"/>
  <c r="G46" i="22"/>
  <c r="E47" i="22"/>
  <c r="F47" i="22"/>
  <c r="G47" i="22"/>
  <c r="E48" i="22"/>
  <c r="F48" i="22"/>
  <c r="G48" i="22"/>
  <c r="E49" i="22"/>
  <c r="F49" i="22"/>
  <c r="G49" i="22"/>
  <c r="E50" i="22"/>
  <c r="F50" i="22"/>
  <c r="G50" i="22"/>
  <c r="E51" i="22"/>
  <c r="F51" i="22"/>
  <c r="G51" i="22"/>
  <c r="E52" i="22"/>
  <c r="F52" i="22"/>
  <c r="G52" i="22"/>
  <c r="E53" i="22"/>
  <c r="F53" i="22"/>
  <c r="G53" i="22"/>
  <c r="E54" i="22"/>
  <c r="F54" i="22"/>
  <c r="G54" i="22"/>
  <c r="E55" i="22"/>
  <c r="F55" i="22"/>
  <c r="G55" i="22"/>
  <c r="E56" i="22"/>
  <c r="F56" i="22"/>
  <c r="G56" i="22"/>
  <c r="E57" i="22"/>
  <c r="F57" i="22"/>
  <c r="G57" i="22"/>
  <c r="E58" i="22"/>
  <c r="F58" i="22"/>
  <c r="G58" i="22"/>
  <c r="E59" i="22"/>
  <c r="F59" i="22"/>
  <c r="G59" i="22"/>
  <c r="E60" i="22"/>
  <c r="F60" i="22"/>
  <c r="G60" i="22"/>
  <c r="E61" i="22"/>
  <c r="F61" i="22"/>
  <c r="G61" i="22"/>
  <c r="E62" i="22"/>
  <c r="F62" i="22"/>
  <c r="G62" i="22"/>
  <c r="E63" i="22"/>
  <c r="F63" i="22"/>
  <c r="G63" i="22"/>
  <c r="E64" i="22"/>
  <c r="F64" i="22"/>
  <c r="G64" i="22"/>
  <c r="E65" i="22"/>
  <c r="F65" i="22"/>
  <c r="G65" i="22"/>
  <c r="E66" i="22"/>
  <c r="F66" i="22"/>
  <c r="G66" i="22"/>
  <c r="E67" i="22"/>
  <c r="F67" i="22"/>
  <c r="G67" i="22"/>
  <c r="E68" i="22"/>
  <c r="F68" i="22"/>
  <c r="G68" i="22"/>
  <c r="E69" i="22"/>
  <c r="F69" i="22"/>
  <c r="G69" i="22"/>
  <c r="E70" i="22"/>
  <c r="F70" i="22"/>
  <c r="G70" i="22"/>
  <c r="E71" i="22"/>
  <c r="F71" i="22"/>
  <c r="G71" i="22"/>
  <c r="E72" i="22"/>
  <c r="F72" i="22"/>
  <c r="G72" i="22"/>
  <c r="E73" i="22"/>
  <c r="F73" i="22"/>
  <c r="G73" i="22"/>
  <c r="E74" i="22"/>
  <c r="F74" i="22"/>
  <c r="G74" i="22"/>
  <c r="E75" i="22"/>
  <c r="F75" i="22"/>
  <c r="G75" i="22"/>
  <c r="E76" i="22"/>
  <c r="F76" i="22"/>
  <c r="G76" i="22"/>
  <c r="E77" i="22"/>
  <c r="F77" i="22"/>
  <c r="G77" i="22"/>
  <c r="E78" i="22"/>
  <c r="F78" i="22"/>
  <c r="G78" i="22"/>
  <c r="E79" i="22"/>
  <c r="F79" i="22"/>
  <c r="G79" i="22"/>
  <c r="E80" i="22"/>
  <c r="F80" i="22"/>
  <c r="G80" i="22"/>
  <c r="E81" i="22"/>
  <c r="F81" i="22"/>
  <c r="G81" i="22"/>
  <c r="E82" i="22"/>
  <c r="F82" i="22"/>
  <c r="G82" i="22"/>
  <c r="E83" i="22"/>
  <c r="F83" i="22"/>
  <c r="G83" i="22"/>
  <c r="E84" i="22"/>
  <c r="F84" i="22"/>
  <c r="G84" i="22"/>
  <c r="E85" i="22"/>
  <c r="F85" i="22"/>
  <c r="G85" i="22"/>
  <c r="E86" i="22"/>
  <c r="F86" i="22"/>
  <c r="G86" i="22"/>
  <c r="E87" i="22"/>
  <c r="F87" i="22"/>
  <c r="G87" i="22"/>
  <c r="E88" i="22"/>
  <c r="F88" i="22"/>
  <c r="G88" i="22"/>
  <c r="E89" i="22"/>
  <c r="F89" i="22"/>
  <c r="G89" i="22"/>
  <c r="E90" i="22"/>
  <c r="F90" i="22"/>
  <c r="G90" i="22"/>
  <c r="E91" i="22"/>
  <c r="F91" i="22"/>
  <c r="G91" i="22"/>
  <c r="E92" i="22"/>
  <c r="F92" i="22"/>
  <c r="G92" i="22"/>
  <c r="E93" i="22"/>
  <c r="F93" i="22"/>
  <c r="G93" i="22"/>
  <c r="E94" i="22"/>
  <c r="F94" i="22"/>
  <c r="G94" i="22"/>
  <c r="E95" i="22"/>
  <c r="F95" i="22"/>
  <c r="G95" i="22"/>
  <c r="E96" i="22"/>
  <c r="F96" i="22"/>
  <c r="G96" i="22"/>
  <c r="E97" i="22"/>
  <c r="F97" i="22"/>
  <c r="G97" i="22"/>
  <c r="E98" i="22"/>
  <c r="F98" i="22"/>
  <c r="G98" i="22"/>
  <c r="E99" i="22"/>
  <c r="F99" i="22"/>
  <c r="G99" i="22"/>
  <c r="E100" i="22"/>
  <c r="F100" i="22"/>
  <c r="G100" i="22"/>
  <c r="E6" i="22"/>
  <c r="F6" i="22"/>
  <c r="G6" i="22"/>
  <c r="E7" i="22"/>
  <c r="F7" i="22"/>
  <c r="G7" i="22"/>
  <c r="E8" i="22"/>
  <c r="F8" i="22"/>
  <c r="G8" i="22"/>
  <c r="E9" i="22"/>
  <c r="F9" i="22"/>
  <c r="G9" i="22"/>
  <c r="E10" i="22"/>
  <c r="F10" i="22"/>
  <c r="G10" i="22"/>
  <c r="E11" i="22"/>
  <c r="F11" i="22"/>
  <c r="G11" i="22"/>
  <c r="E12" i="22"/>
  <c r="F12" i="22"/>
  <c r="G12" i="22"/>
  <c r="E13" i="22"/>
  <c r="F13" i="22"/>
  <c r="G13" i="22"/>
  <c r="E14" i="22"/>
  <c r="F14" i="22"/>
  <c r="G14" i="22"/>
  <c r="E15" i="22"/>
  <c r="F15" i="22"/>
  <c r="G15" i="22"/>
  <c r="E16" i="22"/>
  <c r="F16" i="22"/>
  <c r="G16" i="22"/>
  <c r="E17" i="22"/>
  <c r="F17" i="22"/>
  <c r="G17" i="22"/>
  <c r="E18" i="22"/>
  <c r="F18" i="22"/>
  <c r="G18" i="22"/>
  <c r="E19" i="22"/>
  <c r="F19" i="22"/>
  <c r="G19" i="22"/>
  <c r="E5" i="22"/>
  <c r="F5" i="22"/>
  <c r="G5" i="22"/>
  <c r="I24" i="22"/>
  <c r="M9" i="21"/>
  <c r="M8" i="21"/>
  <c r="M7" i="2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K54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E55" i="1"/>
  <c r="F55" i="1"/>
  <c r="G55" i="1"/>
  <c r="H55" i="1"/>
  <c r="I55" i="1"/>
  <c r="E56" i="1"/>
  <c r="F56" i="1"/>
  <c r="G56" i="1"/>
  <c r="H56" i="1"/>
  <c r="I56" i="1"/>
  <c r="E57" i="1"/>
  <c r="F57" i="1"/>
  <c r="G57" i="1"/>
  <c r="H57" i="1"/>
  <c r="I57" i="1"/>
  <c r="E58" i="1"/>
  <c r="F58" i="1"/>
  <c r="G58" i="1"/>
  <c r="H58" i="1"/>
  <c r="I58" i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E81" i="1"/>
  <c r="F81" i="1"/>
  <c r="G81" i="1"/>
  <c r="H81" i="1"/>
  <c r="I81" i="1"/>
  <c r="E82" i="1"/>
  <c r="F82" i="1"/>
  <c r="G82" i="1"/>
  <c r="H82" i="1"/>
  <c r="I82" i="1"/>
  <c r="E83" i="1"/>
  <c r="F83" i="1"/>
  <c r="G83" i="1"/>
  <c r="H83" i="1"/>
  <c r="I83" i="1"/>
  <c r="E84" i="1"/>
  <c r="F84" i="1"/>
  <c r="G84" i="1"/>
  <c r="H84" i="1"/>
  <c r="I84" i="1"/>
  <c r="E85" i="1"/>
  <c r="F85" i="1"/>
  <c r="G85" i="1"/>
  <c r="H85" i="1"/>
  <c r="I85" i="1"/>
  <c r="E86" i="1"/>
  <c r="F86" i="1"/>
  <c r="G86" i="1"/>
  <c r="H86" i="1"/>
  <c r="I86" i="1"/>
  <c r="E87" i="1"/>
  <c r="F87" i="1"/>
  <c r="G87" i="1"/>
  <c r="H87" i="1"/>
  <c r="I87" i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E91" i="1"/>
  <c r="F91" i="1"/>
  <c r="G91" i="1"/>
  <c r="H91" i="1"/>
  <c r="I91" i="1"/>
  <c r="E92" i="1"/>
  <c r="F92" i="1"/>
  <c r="G92" i="1"/>
  <c r="H92" i="1"/>
  <c r="I92" i="1"/>
  <c r="E93" i="1"/>
  <c r="F93" i="1"/>
  <c r="G93" i="1"/>
  <c r="H93" i="1"/>
  <c r="I93" i="1"/>
  <c r="E94" i="1"/>
  <c r="F94" i="1"/>
  <c r="G94" i="1"/>
  <c r="H94" i="1"/>
  <c r="I94" i="1"/>
  <c r="E95" i="1"/>
  <c r="F95" i="1"/>
  <c r="G95" i="1"/>
  <c r="H95" i="1"/>
  <c r="I95" i="1"/>
  <c r="E96" i="1"/>
  <c r="F96" i="1"/>
  <c r="G96" i="1"/>
  <c r="H96" i="1"/>
  <c r="I96" i="1"/>
  <c r="E97" i="1"/>
  <c r="F97" i="1"/>
  <c r="G97" i="1"/>
  <c r="H97" i="1"/>
  <c r="I97" i="1"/>
  <c r="E98" i="1"/>
  <c r="F98" i="1"/>
  <c r="G98" i="1"/>
  <c r="H98" i="1"/>
  <c r="I98" i="1"/>
  <c r="E99" i="1"/>
  <c r="F99" i="1"/>
  <c r="G99" i="1"/>
  <c r="H99" i="1"/>
  <c r="I99" i="1"/>
  <c r="E100" i="1"/>
  <c r="F100" i="1"/>
  <c r="G100" i="1"/>
  <c r="H100" i="1"/>
  <c r="I100" i="1"/>
  <c r="E5" i="1"/>
  <c r="F5" i="1"/>
  <c r="G5" i="1"/>
  <c r="I29" i="1"/>
  <c r="I30" i="1"/>
  <c r="I3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6" i="1"/>
  <c r="I5" i="1"/>
</calcChain>
</file>

<file path=xl/sharedStrings.xml><?xml version="1.0" encoding="utf-8"?>
<sst xmlns="http://schemas.openxmlformats.org/spreadsheetml/2006/main" count="3080" uniqueCount="1259">
  <si>
    <t>Probability that all unique</t>
  </si>
  <si>
    <t>Probability of a match</t>
  </si>
  <si>
    <t>Number of options taken</t>
  </si>
  <si>
    <t>Number of options remaining</t>
  </si>
  <si>
    <t>Probability of ONE share</t>
  </si>
  <si>
    <t>Probability of at least TWO people share birthday</t>
  </si>
  <si>
    <t>Assume shuffle samples without replacement from list</t>
  </si>
  <si>
    <t>songs per album</t>
  </si>
  <si>
    <t>Chance of a repeat from an album</t>
  </si>
  <si>
    <t>Same day</t>
  </si>
  <si>
    <t>Within 1 day</t>
  </si>
  <si>
    <t>Within 3 days</t>
  </si>
  <si>
    <t>Within 1 week</t>
  </si>
  <si>
    <t>Within 2 weeks</t>
  </si>
  <si>
    <t>cubic cm assuming 0.9gm / cc</t>
  </si>
  <si>
    <t>litres</t>
  </si>
  <si>
    <t>Assume shuffle samples with replacement from list</t>
  </si>
  <si>
    <t>number of pairs</t>
  </si>
  <si>
    <t>expected number of matches</t>
  </si>
  <si>
    <t>Poisson prob 0 matches</t>
  </si>
  <si>
    <t>Poisson prob 1 matches</t>
  </si>
  <si>
    <t>Poisson prob 2 matches</t>
  </si>
  <si>
    <t>number of albums</t>
  </si>
  <si>
    <t>total songs</t>
  </si>
  <si>
    <t>Before choosing song …</t>
  </si>
  <si>
    <t>Number of albums remaining, if all songs so far from different albums</t>
  </si>
  <si>
    <t>Total number of songs remaining</t>
  </si>
  <si>
    <t>Number of songs on remaining albums, if all songs so far from different albums</t>
  </si>
  <si>
    <t>Probability that song is from new album</t>
  </si>
  <si>
    <t>Probability that no repeated albums</t>
  </si>
  <si>
    <t>Probability of a match so far</t>
  </si>
  <si>
    <t>Number of 'flips'</t>
  </si>
  <si>
    <t>Number of ways of getting X heads</t>
  </si>
  <si>
    <t>Probability of getting this many heads</t>
  </si>
  <si>
    <t>number of ways in which 'winning' balls can be chosen</t>
  </si>
  <si>
    <t>Number of balls left that will give the required number of matches, assuming all the 'winning' balls are taken first</t>
  </si>
  <si>
    <t>Number of balls</t>
  </si>
  <si>
    <t>number of matches n</t>
  </si>
  <si>
    <t>Probability expressed as 1 in ..</t>
  </si>
  <si>
    <t>Probability of getting n matches</t>
  </si>
  <si>
    <t>Developed sequentially rather than through combinatoric formula</t>
  </si>
  <si>
    <t>Probability that person is different, assuming all are different so far</t>
  </si>
  <si>
    <t>Poisson approximation based on number of pairs</t>
  </si>
  <si>
    <t>Person n</t>
  </si>
  <si>
    <t>N = Number of possibilities /  days in year</t>
  </si>
  <si>
    <t>Probability of not sharing birthday = 1 - 1/N</t>
  </si>
  <si>
    <t>Probability NOBODY shares the birthday</t>
  </si>
  <si>
    <t>Looking for people with a pre-specified birthday, say 1st Jan</t>
  </si>
  <si>
    <t>Number needed to have 50% chance of a match</t>
  </si>
  <si>
    <t>Number needed to have 95% chance of a match</t>
  </si>
  <si>
    <t>Birthday gap</t>
  </si>
  <si>
    <t>Definition of 'match'</t>
  </si>
  <si>
    <t>Number of 'matching' days = Chance of match * 365</t>
  </si>
  <si>
    <t>K = 1 / chance of a match</t>
  </si>
  <si>
    <t>Chapter 31: Number of cases necessary to have 50% and 95% of a birthday 'match', when there is a 1/K chance of any pair matching (using approximate formula)</t>
  </si>
  <si>
    <t>Chapter 31: Probability of getting at least one match with a specific 'birthday' when drawing n people, when there are N different possibilities</t>
  </si>
  <si>
    <t>Chapter 31: Probability of getting at least one match when drawing n people, when there are N different possibilities</t>
  </si>
  <si>
    <t>Chapter 27: The chances of different numbers of matches, in a lottery in which 6 balls are drawn</t>
  </si>
  <si>
    <t>number of balls before 1st ball</t>
  </si>
  <si>
    <t>number of balls before 2nd ball</t>
  </si>
  <si>
    <t>number of balls before 3rd ball</t>
  </si>
  <si>
    <t>number of balls before 4th ball</t>
  </si>
  <si>
    <t>number of balls before 5th ball</t>
  </si>
  <si>
    <t>number of balls before 6th ball</t>
  </si>
  <si>
    <t>Chapter 21: Chances of getting a match when using 'shuffle', without and with replacement</t>
  </si>
  <si>
    <t>Chapter 21: 100 albums, 10 songs each</t>
  </si>
  <si>
    <t>Probability of success at each throw</t>
  </si>
  <si>
    <t>p</t>
  </si>
  <si>
    <t>Prob success by this throw</t>
  </si>
  <si>
    <r>
      <t xml:space="preserve">Prob </t>
    </r>
    <r>
      <rPr>
        <i/>
        <sz val="10"/>
        <rFont val="Arial"/>
      </rPr>
      <t>first</t>
    </r>
    <r>
      <rPr>
        <sz val="10"/>
        <rFont val="Arial"/>
      </rPr>
      <t xml:space="preserve"> success occurs at this throw</t>
    </r>
  </si>
  <si>
    <r>
      <t xml:space="preserve">Chapter 32: Probability of waiting until 'throw' </t>
    </r>
    <r>
      <rPr>
        <i/>
        <sz val="20"/>
        <rFont val="Arial"/>
      </rPr>
      <t>n</t>
    </r>
    <r>
      <rPr>
        <sz val="20"/>
        <rFont val="Arial"/>
        <family val="2"/>
      </rPr>
      <t xml:space="preserve"> for a 'success', when there is a chance </t>
    </r>
    <r>
      <rPr>
        <i/>
        <sz val="20"/>
        <rFont val="Arial"/>
      </rPr>
      <t>p</t>
    </r>
    <r>
      <rPr>
        <sz val="20"/>
        <rFont val="Arial"/>
        <family val="2"/>
      </rPr>
      <t xml:space="preserve"> of success at each throw (geometric distribution)</t>
    </r>
  </si>
  <si>
    <r>
      <t xml:space="preserve">Throw </t>
    </r>
    <r>
      <rPr>
        <i/>
        <sz val="10"/>
        <rFont val="Arial"/>
      </rPr>
      <t>n</t>
    </r>
  </si>
  <si>
    <t>Chapter 27: Analogies for winning the jackpot in a lottery</t>
  </si>
  <si>
    <t>number of grains per kilo</t>
  </si>
  <si>
    <r>
      <t xml:space="preserve">number of grams in </t>
    </r>
    <r>
      <rPr>
        <i/>
        <sz val="10"/>
        <rFont val="Arial"/>
      </rPr>
      <t>N</t>
    </r>
    <r>
      <rPr>
        <sz val="10"/>
        <rFont val="Arial"/>
      </rPr>
      <t xml:space="preserve"> grains</t>
    </r>
  </si>
  <si>
    <t>weight of grain of rice (gm)</t>
  </si>
  <si>
    <t>Grains of rice in a bath</t>
  </si>
  <si>
    <t>Length of bath</t>
  </si>
  <si>
    <t>Width of bath</t>
  </si>
  <si>
    <t>Depth of rice in bath</t>
  </si>
  <si>
    <r>
      <t xml:space="preserve">1/ Chance of winning jackpot = </t>
    </r>
    <r>
      <rPr>
        <i/>
        <sz val="14"/>
        <rFont val="Arial"/>
        <family val="2"/>
      </rPr>
      <t>N</t>
    </r>
  </si>
  <si>
    <t>Heads flipped in a row with a fair coin</t>
  </si>
  <si>
    <t>Six's thrown in a row with a fair die</t>
  </si>
  <si>
    <t>grains of rice per gm</t>
  </si>
  <si>
    <t>Album number</t>
  </si>
  <si>
    <t>Track number</t>
  </si>
  <si>
    <t>Track number on album</t>
  </si>
  <si>
    <t>Artist</t>
  </si>
  <si>
    <t>Track</t>
  </si>
  <si>
    <t>Adele</t>
  </si>
  <si>
    <t>Rolling in the Deep</t>
  </si>
  <si>
    <t>Rumour Has It</t>
  </si>
  <si>
    <t>Turning Tables</t>
  </si>
  <si>
    <t>Don't You Remember  </t>
  </si>
  <si>
    <t>Set Fire to the Rain</t>
  </si>
  <si>
    <t>He Won't Go</t>
  </si>
  <si>
    <t>Take It All</t>
  </si>
  <si>
    <t>I'll Be Waiting</t>
  </si>
  <si>
    <t>One and Only</t>
  </si>
  <si>
    <t>Lovesong</t>
  </si>
  <si>
    <t>An Awesome Wave</t>
  </si>
  <si>
    <t xml:space="preserve">Alt-J </t>
  </si>
  <si>
    <t>Intro</t>
  </si>
  <si>
    <t>(Interlude 1)</t>
  </si>
  <si>
    <t>Tessellate</t>
  </si>
  <si>
    <t>Breezeblocks</t>
  </si>
  <si>
    <t>(Interlude 2)</t>
  </si>
  <si>
    <t>Something Good</t>
  </si>
  <si>
    <t>Dissolve Me</t>
  </si>
  <si>
    <t>Matilda</t>
  </si>
  <si>
    <t>Ms</t>
  </si>
  <si>
    <t>Fitzpleasure</t>
  </si>
  <si>
    <t>Back To Black</t>
  </si>
  <si>
    <t xml:space="preserve">Amy Winehouse </t>
  </si>
  <si>
    <t>Rehab</t>
  </si>
  <si>
    <t>You Know I'm No Good</t>
  </si>
  <si>
    <t>Me And Mr Jones</t>
  </si>
  <si>
    <t>Just Friends</t>
  </si>
  <si>
    <t>Love Is A Losing Game</t>
  </si>
  <si>
    <t>Tears Dry On Their Own</t>
  </si>
  <si>
    <t>Wake Up Alone</t>
  </si>
  <si>
    <t>Some Unholy War</t>
  </si>
  <si>
    <t>He Can Only Hold Her</t>
  </si>
  <si>
    <t>Syro</t>
  </si>
  <si>
    <t>Aphex Twin</t>
  </si>
  <si>
    <t>Minipops 67 (Source Field Mix)</t>
  </si>
  <si>
    <t>Xmas_Evet10 (Thanaton3 Mix)</t>
  </si>
  <si>
    <t>Produk 29</t>
  </si>
  <si>
    <t>4 Bit 9d Api+e+6</t>
  </si>
  <si>
    <t>180db_</t>
  </si>
  <si>
    <t>Circlont6a (Syrobonkus Mix)</t>
  </si>
  <si>
    <t>Fz Pseudotimestretch+e+3</t>
  </si>
  <si>
    <t>Circlont14 (Shrymoming Mix)</t>
  </si>
  <si>
    <t>Syro U473t8+e (Piezoluminescence Mix)</t>
  </si>
  <si>
    <t>Papat4 (Pineal Mix)</t>
  </si>
  <si>
    <t>The Suburbs</t>
  </si>
  <si>
    <t>Arcade Fire</t>
  </si>
  <si>
    <t>Ready To Start</t>
  </si>
  <si>
    <t>Modern Man</t>
  </si>
  <si>
    <t>Rococo</t>
  </si>
  <si>
    <t>Empty Room</t>
  </si>
  <si>
    <t>City With No Children</t>
  </si>
  <si>
    <t>Half Light I</t>
  </si>
  <si>
    <t>Half Light II (No Celebration)</t>
  </si>
  <si>
    <t>Suburban War</t>
  </si>
  <si>
    <t>Month Of May</t>
  </si>
  <si>
    <t>AM</t>
  </si>
  <si>
    <t>Arctic Monkeys</t>
  </si>
  <si>
    <t>Do I Wanna Know?</t>
  </si>
  <si>
    <t>R U Mine?</t>
  </si>
  <si>
    <t>One For The Road</t>
  </si>
  <si>
    <t>Arabella</t>
  </si>
  <si>
    <t>I Want It All</t>
  </si>
  <si>
    <t>No.1 Party Anthem</t>
  </si>
  <si>
    <t>Mad Sounds</t>
  </si>
  <si>
    <t>Fireside</t>
  </si>
  <si>
    <t>Why'd You Only Call Me When You're High?</t>
  </si>
  <si>
    <t>Snap Out Of It</t>
  </si>
  <si>
    <t>Queen of Soul</t>
  </si>
  <si>
    <t>Aretha Franklin</t>
  </si>
  <si>
    <t>You Made Me Love You</t>
  </si>
  <si>
    <t>Follow Your Heart</t>
  </si>
  <si>
    <t>Love For Sale</t>
  </si>
  <si>
    <t>I Surrender, Dear</t>
  </si>
  <si>
    <t>Bill Bailey, Won't You Please Come Home</t>
  </si>
  <si>
    <t>What A Difference A Day Made</t>
  </si>
  <si>
    <t>I May Never Get To Heaven</t>
  </si>
  <si>
    <t>I Apologise</t>
  </si>
  <si>
    <t>It's Just A Matter Of Time</t>
  </si>
  <si>
    <t>Every Little Bit Hurts</t>
  </si>
  <si>
    <t>Beyoncé</t>
  </si>
  <si>
    <t>Pretty Hurts</t>
  </si>
  <si>
    <t>Haunted</t>
  </si>
  <si>
    <t>Drunk in Love</t>
  </si>
  <si>
    <t>Blow</t>
  </si>
  <si>
    <t>No Angel</t>
  </si>
  <si>
    <t>Partition</t>
  </si>
  <si>
    <t>Jealous</t>
  </si>
  <si>
    <t>Rocket</t>
  </si>
  <si>
    <t>Mine</t>
  </si>
  <si>
    <t>XO</t>
  </si>
  <si>
    <t>Silent Alarm</t>
  </si>
  <si>
    <t xml:space="preserve">Bloc Party </t>
  </si>
  <si>
    <t>Like Eating Glass</t>
  </si>
  <si>
    <t>Helicopter</t>
  </si>
  <si>
    <t>Positive Tension</t>
  </si>
  <si>
    <t>Banquet</t>
  </si>
  <si>
    <t>Blue Light</t>
  </si>
  <si>
    <t>She's Hearing Voices</t>
  </si>
  <si>
    <t>This Modern Love</t>
  </si>
  <si>
    <t>The Pioneers</t>
  </si>
  <si>
    <t>Price Of Gasoline</t>
  </si>
  <si>
    <t>So Here We Are</t>
  </si>
  <si>
    <t>Blonde On Blonde</t>
  </si>
  <si>
    <t xml:space="preserve">Bob Dylan </t>
  </si>
  <si>
    <t>Rainy Day Women #12 &amp; 35</t>
  </si>
  <si>
    <t>Pledging My Time</t>
  </si>
  <si>
    <t>Visions Of Johanna</t>
  </si>
  <si>
    <t>One Of Us Must Know (Sooner Or Later)</t>
  </si>
  <si>
    <t>I Want You</t>
  </si>
  <si>
    <t>Stuck Inside Of Mobile With The Memphis Blues Again</t>
  </si>
  <si>
    <t>Leopard-Skin Pill-Box Hat</t>
  </si>
  <si>
    <t>Just Like A Woman</t>
  </si>
  <si>
    <t>Most Likely You Go Your Way (And I'll Go Mine)</t>
  </si>
  <si>
    <t>Temporary Like Achilles</t>
  </si>
  <si>
    <t>Exodus</t>
  </si>
  <si>
    <t xml:space="preserve">Bob Marley and the Wailers </t>
  </si>
  <si>
    <t>Natural Mystic</t>
  </si>
  <si>
    <t>So Much Things To Say</t>
  </si>
  <si>
    <t>Guiltiness</t>
  </si>
  <si>
    <t>The Heathen</t>
  </si>
  <si>
    <t>Jamming</t>
  </si>
  <si>
    <t>Waiting In Vain</t>
  </si>
  <si>
    <t>Turn Your Lights Down Low</t>
  </si>
  <si>
    <t>Three Little Birds</t>
  </si>
  <si>
    <t>One Love / People Get Ready</t>
  </si>
  <si>
    <t xml:space="preserve">Bon Iver </t>
  </si>
  <si>
    <t>Perth</t>
  </si>
  <si>
    <t>Minnesota, WI</t>
  </si>
  <si>
    <t>Holocene</t>
  </si>
  <si>
    <t>Towers</t>
  </si>
  <si>
    <t>Michicant</t>
  </si>
  <si>
    <t>Hinnom, TX</t>
  </si>
  <si>
    <t>Wash.</t>
  </si>
  <si>
    <t>Calgary</t>
  </si>
  <si>
    <t>Lisbon, OH</t>
  </si>
  <si>
    <t>Beth/Rest</t>
  </si>
  <si>
    <t>Unorthodox Jukebox</t>
  </si>
  <si>
    <t>Bruno Mars</t>
  </si>
  <si>
    <t>Young Girls</t>
  </si>
  <si>
    <t>Locked Out Of Heaven</t>
  </si>
  <si>
    <t>Gorilla</t>
  </si>
  <si>
    <t>Treasure</t>
  </si>
  <si>
    <t>Moonshine</t>
  </si>
  <si>
    <t>When I Was Your Man</t>
  </si>
  <si>
    <t>Natalie</t>
  </si>
  <si>
    <t>Show Me</t>
  </si>
  <si>
    <t>Money Make Her Smile</t>
  </si>
  <si>
    <t>If I Knew</t>
  </si>
  <si>
    <t>18 Months</t>
  </si>
  <si>
    <t>Calvin Harris</t>
  </si>
  <si>
    <t>Green Valley</t>
  </si>
  <si>
    <t>Bounce [Radio Edit]</t>
  </si>
  <si>
    <t>Feel So Close [Radio Edit]</t>
  </si>
  <si>
    <t>We Found Love [Album Version]</t>
  </si>
  <si>
    <t>We'll Be Coming Back [Original Mix]</t>
  </si>
  <si>
    <t>Mansion</t>
  </si>
  <si>
    <t>Iron</t>
  </si>
  <si>
    <t>I Need Your Love [Album Version]</t>
  </si>
  <si>
    <t>Drinking From The Bottle</t>
  </si>
  <si>
    <t>Sweet Nothing</t>
  </si>
  <si>
    <t>Our Love</t>
  </si>
  <si>
    <t xml:space="preserve">Caribou </t>
  </si>
  <si>
    <t>Can't Do Without You</t>
  </si>
  <si>
    <t>Silver</t>
  </si>
  <si>
    <t>All I Ever Need</t>
  </si>
  <si>
    <t>Dive</t>
  </si>
  <si>
    <t>Second Chance</t>
  </si>
  <si>
    <t>Julia Brightly</t>
  </si>
  <si>
    <t>Mars</t>
  </si>
  <si>
    <t>Back Home</t>
  </si>
  <si>
    <t>Your Love Will Set You Free</t>
  </si>
  <si>
    <t>Mylo Xyloto</t>
  </si>
  <si>
    <t>Coldplay</t>
  </si>
  <si>
    <t>Hurts Like Heaven</t>
  </si>
  <si>
    <t>Paradise</t>
  </si>
  <si>
    <t>Charlie Brown</t>
  </si>
  <si>
    <t>Us Against The World</t>
  </si>
  <si>
    <t>M.M.I.X.</t>
  </si>
  <si>
    <t>Every Teardrop Is A Waterfall</t>
  </si>
  <si>
    <t>Major Minus</t>
  </si>
  <si>
    <t>U.F.O.</t>
  </si>
  <si>
    <t>Princess Of China</t>
  </si>
  <si>
    <t>Crystal Castles</t>
  </si>
  <si>
    <t xml:space="preserve">Crystal Castles </t>
  </si>
  <si>
    <t>Untrust Us</t>
  </si>
  <si>
    <t>Alice Practice</t>
  </si>
  <si>
    <t>Crimewave (Crystal Castles Vs. Health)</t>
  </si>
  <si>
    <t>Magic Spells</t>
  </si>
  <si>
    <t>XXZXCUZX Me</t>
  </si>
  <si>
    <t>Air War</t>
  </si>
  <si>
    <t>Courtship Dating</t>
  </si>
  <si>
    <t>Good Time</t>
  </si>
  <si>
    <t>Vanished</t>
  </si>
  <si>
    <t>Random Access Memories</t>
  </si>
  <si>
    <t>Daft Punk</t>
  </si>
  <si>
    <t>Give Life Back To Music</t>
  </si>
  <si>
    <t>The Game Of Love</t>
  </si>
  <si>
    <t>Giorgio By Moroder</t>
  </si>
  <si>
    <t>Within</t>
  </si>
  <si>
    <t>Instant Crush</t>
  </si>
  <si>
    <t>Lose Yourself To Dance</t>
  </si>
  <si>
    <t>Touch</t>
  </si>
  <si>
    <t>Get Lucky</t>
  </si>
  <si>
    <t>Beyond</t>
  </si>
  <si>
    <t>Motherboard</t>
  </si>
  <si>
    <t>The Grey Album </t>
  </si>
  <si>
    <t xml:space="preserve">Danger Mouse </t>
  </si>
  <si>
    <t>Public Service Announcement</t>
  </si>
  <si>
    <t>What More Can I Say</t>
  </si>
  <si>
    <t>Encore</t>
  </si>
  <si>
    <t>December 4th</t>
  </si>
  <si>
    <t>99 Problems</t>
  </si>
  <si>
    <t>Dirt Off Your Shoulder</t>
  </si>
  <si>
    <t>Moment Of Clarity</t>
  </si>
  <si>
    <t>Change Clothes</t>
  </si>
  <si>
    <t>Allure</t>
  </si>
  <si>
    <t>Justify My Thug</t>
  </si>
  <si>
    <t>The Rise And Fall Of Ziggy Stardust and The Spiders From Mars</t>
  </si>
  <si>
    <t>David Bowie</t>
  </si>
  <si>
    <t>Five Years</t>
  </si>
  <si>
    <t>Soul Love</t>
  </si>
  <si>
    <t>Moonage Daydream</t>
  </si>
  <si>
    <t>Starman</t>
  </si>
  <si>
    <t>It Ain't Easy</t>
  </si>
  <si>
    <t>Lady Stardust</t>
  </si>
  <si>
    <t>Star</t>
  </si>
  <si>
    <t>Hang On To Yourself</t>
  </si>
  <si>
    <t>Ziggy Stardust</t>
  </si>
  <si>
    <t>Suffragette City</t>
  </si>
  <si>
    <t>Settle</t>
  </si>
  <si>
    <t>Disclosure</t>
  </si>
  <si>
    <t>When A Fire Starts To Burn</t>
  </si>
  <si>
    <t>Latch</t>
  </si>
  <si>
    <t>F For You</t>
  </si>
  <si>
    <t>White Noise</t>
  </si>
  <si>
    <t>Defeated No More</t>
  </si>
  <si>
    <t>Stimulation</t>
  </si>
  <si>
    <t>Voices</t>
  </si>
  <si>
    <t>Grab Her!</t>
  </si>
  <si>
    <t>Boy In Da Corner</t>
  </si>
  <si>
    <t xml:space="preserve">Dizzee Rascal </t>
  </si>
  <si>
    <t>Sittin'Here</t>
  </si>
  <si>
    <t>Stop Dat</t>
  </si>
  <si>
    <t>I Luv U</t>
  </si>
  <si>
    <t>Brand New Day</t>
  </si>
  <si>
    <t>2 Far</t>
  </si>
  <si>
    <t>Fix Up, Look Sharp</t>
  </si>
  <si>
    <t>Cut 'Em Off</t>
  </si>
  <si>
    <t>Hold Ya Mouf</t>
  </si>
  <si>
    <t>Round We Go</t>
  </si>
  <si>
    <t>Jus A Rascal</t>
  </si>
  <si>
    <t>Take Care</t>
  </si>
  <si>
    <t>Drake</t>
  </si>
  <si>
    <t>Over My Dead Body</t>
  </si>
  <si>
    <t>Shot For Me</t>
  </si>
  <si>
    <t>Headlines</t>
  </si>
  <si>
    <t>Crew Love</t>
  </si>
  <si>
    <t>Marvins Room / Buried Alive (Interlude)</t>
  </si>
  <si>
    <t>Under Ground Kings</t>
  </si>
  <si>
    <t>We'll Be Fine</t>
  </si>
  <si>
    <t>Make Me Proud</t>
  </si>
  <si>
    <t>Lord Knows</t>
  </si>
  <si>
    <t>+</t>
  </si>
  <si>
    <t>Ed Sheeran</t>
  </si>
  <si>
    <t>The A Team</t>
  </si>
  <si>
    <t>Drunk</t>
  </si>
  <si>
    <t>U. N. I.</t>
  </si>
  <si>
    <t>Grade 8</t>
  </si>
  <si>
    <t>Wake Me Up</t>
  </si>
  <si>
    <t>Small Bump</t>
  </si>
  <si>
    <t>This</t>
  </si>
  <si>
    <t>The City</t>
  </si>
  <si>
    <t>Lego House</t>
  </si>
  <si>
    <t>You Need Me, I Don't Need You</t>
  </si>
  <si>
    <t>Asleep In The Back</t>
  </si>
  <si>
    <t xml:space="preserve">Elbow </t>
  </si>
  <si>
    <t>Any Day Now</t>
  </si>
  <si>
    <t>Red</t>
  </si>
  <si>
    <t>Little Beast</t>
  </si>
  <si>
    <t>Powder Blue</t>
  </si>
  <si>
    <t>Bitten By The Tailfly</t>
  </si>
  <si>
    <t>Newborn</t>
  </si>
  <si>
    <t>Don't Mix Your Drinks</t>
  </si>
  <si>
    <t>Presumming Ed (Rest Easy)</t>
  </si>
  <si>
    <t>Coming Second</t>
  </si>
  <si>
    <t>Halcyon Days</t>
  </si>
  <si>
    <t>Ellie Goulding</t>
  </si>
  <si>
    <t>Don't Say a Word</t>
  </si>
  <si>
    <t>View In iTunes</t>
  </si>
  <si>
    <t>My Blood</t>
  </si>
  <si>
    <t>Anything Could Happen</t>
  </si>
  <si>
    <t>Only You</t>
  </si>
  <si>
    <t>Halcyon</t>
  </si>
  <si>
    <t>Figure 8</t>
  </si>
  <si>
    <t>Joy</t>
  </si>
  <si>
    <t>Hanging On</t>
  </si>
  <si>
    <t>Explosions</t>
  </si>
  <si>
    <t>I Know You Care</t>
  </si>
  <si>
    <t>Elvis Presley</t>
  </si>
  <si>
    <t>Blue Suede Shoes</t>
  </si>
  <si>
    <t>I'm Counting On You</t>
  </si>
  <si>
    <t>I Got A Woman</t>
  </si>
  <si>
    <t>One-Sided Love Affair</t>
  </si>
  <si>
    <t>I Love You Because</t>
  </si>
  <si>
    <t>Just Because</t>
  </si>
  <si>
    <t>Tutti Frutti</t>
  </si>
  <si>
    <t>Tryin' To Get To You</t>
  </si>
  <si>
    <t>I'm Gonna Sit Right Down And Cry (Over You)</t>
  </si>
  <si>
    <t>I'll Never Let You Go</t>
  </si>
  <si>
    <t>Our Version of Events</t>
  </si>
  <si>
    <t>Emeli Sandé</t>
  </si>
  <si>
    <t>Heaven</t>
  </si>
  <si>
    <t>My Kind Of Love</t>
  </si>
  <si>
    <t>Where I Sleep</t>
  </si>
  <si>
    <t>Mountains</t>
  </si>
  <si>
    <t>Clown</t>
  </si>
  <si>
    <t>Daddy</t>
  </si>
  <si>
    <t>Maybe</t>
  </si>
  <si>
    <t>Suitcase</t>
  </si>
  <si>
    <t>Breaking The Law</t>
  </si>
  <si>
    <t>Next To Me</t>
  </si>
  <si>
    <t>Recovery</t>
  </si>
  <si>
    <t>Eminem</t>
  </si>
  <si>
    <t>Cold Wind Blows</t>
  </si>
  <si>
    <t>Talkin' 2 Myself</t>
  </si>
  <si>
    <t>On Fire</t>
  </si>
  <si>
    <t>Won't Back Down</t>
  </si>
  <si>
    <t>W.T.P.</t>
  </si>
  <si>
    <t>Going Through Changes</t>
  </si>
  <si>
    <t>Not Afraid</t>
  </si>
  <si>
    <t>Seduction</t>
  </si>
  <si>
    <t>No Love</t>
  </si>
  <si>
    <t>Space Bound</t>
  </si>
  <si>
    <t>Lungs</t>
  </si>
  <si>
    <t>Florence and the Machine</t>
  </si>
  <si>
    <t>Dog Days Are Over</t>
  </si>
  <si>
    <t>Rabbit Heart (Raise It Up)</t>
  </si>
  <si>
    <t>I'm Not Calling You A Liar</t>
  </si>
  <si>
    <t>Howl</t>
  </si>
  <si>
    <t>Kiss With A Fist</t>
  </si>
  <si>
    <t>Girl With One Eye</t>
  </si>
  <si>
    <t>Drumming Song</t>
  </si>
  <si>
    <t>Between Two Lungs</t>
  </si>
  <si>
    <t>Cosmic Love</t>
  </si>
  <si>
    <t>My Boy Builds Coffins</t>
  </si>
  <si>
    <t>Channel Orange</t>
  </si>
  <si>
    <t xml:space="preserve">Frank Ocean </t>
  </si>
  <si>
    <t>Start</t>
  </si>
  <si>
    <t>Thinkin Bout You</t>
  </si>
  <si>
    <t>Fertilizer</t>
  </si>
  <si>
    <t>Sierra Leone</t>
  </si>
  <si>
    <t>Sweet Life</t>
  </si>
  <si>
    <t>Not Just Money</t>
  </si>
  <si>
    <t>Super Rich Kids</t>
  </si>
  <si>
    <t>Pilot Jones</t>
  </si>
  <si>
    <t>Crack Rock</t>
  </si>
  <si>
    <t>Pyramids</t>
  </si>
  <si>
    <t>Wanted on Voyage</t>
  </si>
  <si>
    <t>George Ezra</t>
  </si>
  <si>
    <t>Blame It On Me</t>
  </si>
  <si>
    <t>Budapest</t>
  </si>
  <si>
    <t>Cassy O'</t>
  </si>
  <si>
    <t>Barcelona</t>
  </si>
  <si>
    <t>Listen To The Man</t>
  </si>
  <si>
    <t>Leaving It Up To You</t>
  </si>
  <si>
    <t>Did You Hear The Rain?</t>
  </si>
  <si>
    <t>Drawing Board</t>
  </si>
  <si>
    <t>Stand By Your Gun</t>
  </si>
  <si>
    <t>Breakaway</t>
  </si>
  <si>
    <t>Demon Days </t>
  </si>
  <si>
    <t xml:space="preserve">Gorillaz </t>
  </si>
  <si>
    <t>Last Living Souls</t>
  </si>
  <si>
    <t>Kids With Guns</t>
  </si>
  <si>
    <t>O Green World</t>
  </si>
  <si>
    <t>Dirty Harry</t>
  </si>
  <si>
    <t>Feel Good Inc.</t>
  </si>
  <si>
    <t>El Mañana</t>
  </si>
  <si>
    <t>Every Planet We Reach Is Dead</t>
  </si>
  <si>
    <t>November Has Come</t>
  </si>
  <si>
    <t>All Alone</t>
  </si>
  <si>
    <t>Visions</t>
  </si>
  <si>
    <t xml:space="preserve">Grimes </t>
  </si>
  <si>
    <t>Infinite ♥ Without Fulfillment</t>
  </si>
  <si>
    <t>Genesis</t>
  </si>
  <si>
    <t>Oblivion</t>
  </si>
  <si>
    <t>Eight</t>
  </si>
  <si>
    <t>Circumambient</t>
  </si>
  <si>
    <t>Vowels = Space And Time</t>
  </si>
  <si>
    <t>Visiting Statue</t>
  </si>
  <si>
    <t>Be A Body</t>
  </si>
  <si>
    <t>Colour Of Moonlight (Antiochus)</t>
  </si>
  <si>
    <t>Symphonia IX (My Wait Is U)</t>
  </si>
  <si>
    <t>Blunderbuss</t>
  </si>
  <si>
    <t>Jack White</t>
  </si>
  <si>
    <t>Missing Pieces</t>
  </si>
  <si>
    <t>Sixteen Saltines</t>
  </si>
  <si>
    <t>Freedom At 21</t>
  </si>
  <si>
    <t>Love Interruption</t>
  </si>
  <si>
    <t>Hypocritical Kiss</t>
  </si>
  <si>
    <t>Weep Themselves To Sleep</t>
  </si>
  <si>
    <t>I'm Shakin'</t>
  </si>
  <si>
    <t>Trash Tongue Talker</t>
  </si>
  <si>
    <t>Hip (Eponymous) Poor Boy</t>
  </si>
  <si>
    <t xml:space="preserve">Jake Bugg </t>
  </si>
  <si>
    <t>Lightning Bolt</t>
  </si>
  <si>
    <t>Two Fingers</t>
  </si>
  <si>
    <t>Taste It</t>
  </si>
  <si>
    <t>Seen It All</t>
  </si>
  <si>
    <t>Simple As This</t>
  </si>
  <si>
    <t>Country Song</t>
  </si>
  <si>
    <t>Broken</t>
  </si>
  <si>
    <t>Trouble Town</t>
  </si>
  <si>
    <t>Ballad Of Mr.Jones</t>
  </si>
  <si>
    <t>Slide</t>
  </si>
  <si>
    <t>James Blake</t>
  </si>
  <si>
    <t>Unluck</t>
  </si>
  <si>
    <t>The Wilhelm Scream</t>
  </si>
  <si>
    <t>I Never Learnt To Share</t>
  </si>
  <si>
    <t>Lindisfarne I</t>
  </si>
  <si>
    <t>Lindisfarne II</t>
  </si>
  <si>
    <t>Limit To Your Love</t>
  </si>
  <si>
    <t>Give Me My Month</t>
  </si>
  <si>
    <t>To Care (Like You)</t>
  </si>
  <si>
    <t>Why Don't You Call Me</t>
  </si>
  <si>
    <t>I Mind</t>
  </si>
  <si>
    <t>Papa's Got A Brand New Bag</t>
  </si>
  <si>
    <t>James Brown</t>
  </si>
  <si>
    <t>Papa's Got A Brand New Bag (Part 1)</t>
  </si>
  <si>
    <t>Papa's Got A Brand New Bag (Part 2)</t>
  </si>
  <si>
    <t>Mashed Potatoes, U.S.A</t>
  </si>
  <si>
    <t>Cross Firing</t>
  </si>
  <si>
    <t>Love Don't Love Nobody</t>
  </si>
  <si>
    <t>I Stay In The Chapel Every Night (Just Won't Do Right)</t>
  </si>
  <si>
    <t>And I Do Just What I Want</t>
  </si>
  <si>
    <t>This Old Heart</t>
  </si>
  <si>
    <t>Baby, You're Right</t>
  </si>
  <si>
    <t>Have Mercy Baby</t>
  </si>
  <si>
    <t>Panic Prevention</t>
  </si>
  <si>
    <t xml:space="preserve">Jamie T </t>
  </si>
  <si>
    <t>Brand New Bass Guitar</t>
  </si>
  <si>
    <t>Salvador</t>
  </si>
  <si>
    <t>Calm Down Dearest</t>
  </si>
  <si>
    <t>So Lonely Was The Ballad</t>
  </si>
  <si>
    <t>Back In The Game</t>
  </si>
  <si>
    <t>Operation</t>
  </si>
  <si>
    <t>Sheila</t>
  </si>
  <si>
    <t>Pacemaker</t>
  </si>
  <si>
    <t>Dry Off Your Cheeks</t>
  </si>
  <si>
    <t>Ike &amp; Tina</t>
  </si>
  <si>
    <t>Who You Are</t>
  </si>
  <si>
    <t>Jessie J</t>
  </si>
  <si>
    <t>Price Tag</t>
  </si>
  <si>
    <t>Nobody's Perfect</t>
  </si>
  <si>
    <t>Abracadabra</t>
  </si>
  <si>
    <t>Big White Room</t>
  </si>
  <si>
    <t>Casualty Of Love</t>
  </si>
  <si>
    <t>Rainbow</t>
  </si>
  <si>
    <t>Who's Laughing Now</t>
  </si>
  <si>
    <t>Do It Like A Dude</t>
  </si>
  <si>
    <t>Mamma Knows Best</t>
  </si>
  <si>
    <t>L.O.V.E.</t>
  </si>
  <si>
    <t xml:space="preserve">The 20/20 Experience </t>
  </si>
  <si>
    <t>Justin Timberlake</t>
  </si>
  <si>
    <t>Pusher Love Girl</t>
  </si>
  <si>
    <t>Suit &amp; Tie</t>
  </si>
  <si>
    <t>Don’t Hold The Wall</t>
  </si>
  <si>
    <t>Strawberry Bubblegum</t>
  </si>
  <si>
    <t>Tunnel Vision</t>
  </si>
  <si>
    <t>Spaceship Coupe</t>
  </si>
  <si>
    <t>That Girl</t>
  </si>
  <si>
    <t>Let The Groove Get In</t>
  </si>
  <si>
    <t>Mirrors</t>
  </si>
  <si>
    <t>Blue Ocean Floor</t>
  </si>
  <si>
    <t>My Beautiful Dark Twisted Fantasy</t>
  </si>
  <si>
    <t>Kanye West</t>
  </si>
  <si>
    <t>Dark Fantasy</t>
  </si>
  <si>
    <t>Gorgeous</t>
  </si>
  <si>
    <t>Power</t>
  </si>
  <si>
    <t>All Of The Lights (Interlude)</t>
  </si>
  <si>
    <t>All Of The Lights</t>
  </si>
  <si>
    <t>Monster</t>
  </si>
  <si>
    <t>So Appalled</t>
  </si>
  <si>
    <t>Devil In A New Dress</t>
  </si>
  <si>
    <t>Runaway</t>
  </si>
  <si>
    <t>Hell Of A Life</t>
  </si>
  <si>
    <t>On A Mission</t>
  </si>
  <si>
    <t xml:space="preserve">Katy B </t>
  </si>
  <si>
    <t>Power On Me</t>
  </si>
  <si>
    <t>Katy On A Mission</t>
  </si>
  <si>
    <t>Why You Always Here</t>
  </si>
  <si>
    <t>Witches' Brew</t>
  </si>
  <si>
    <t>Movement</t>
  </si>
  <si>
    <t>Go Away</t>
  </si>
  <si>
    <t>Disappear</t>
  </si>
  <si>
    <t>Broken Record</t>
  </si>
  <si>
    <t>Lights On</t>
  </si>
  <si>
    <t>Easy Please Me</t>
  </si>
  <si>
    <t>Teenage Dream</t>
  </si>
  <si>
    <t>Katy Perry</t>
  </si>
  <si>
    <t>Last Friday Night (T.G.I.F.)</t>
  </si>
  <si>
    <t>California Gurls</t>
  </si>
  <si>
    <t>Firework</t>
  </si>
  <si>
    <t>Peacock</t>
  </si>
  <si>
    <t>Circle The Drain</t>
  </si>
  <si>
    <t>The One That Got Away</t>
  </si>
  <si>
    <t>E.T.</t>
  </si>
  <si>
    <t>Who Am I Living For?</t>
  </si>
  <si>
    <t>Pearl</t>
  </si>
  <si>
    <t>To Pimp A Butterfly</t>
  </si>
  <si>
    <t xml:space="preserve">Kendrick Lamar </t>
  </si>
  <si>
    <t>Wesley's Theory</t>
  </si>
  <si>
    <t>For Free? (Interlude)</t>
  </si>
  <si>
    <t>King Kunta</t>
  </si>
  <si>
    <t>Institutionalized</t>
  </si>
  <si>
    <t>These Walls</t>
  </si>
  <si>
    <t>U</t>
  </si>
  <si>
    <t>Alright</t>
  </si>
  <si>
    <t>For Sale? (Interlude)</t>
  </si>
  <si>
    <t>Momma</t>
  </si>
  <si>
    <t>Hood Politics</t>
  </si>
  <si>
    <t>Come Around Sundown</t>
  </si>
  <si>
    <t>Kings of Leon</t>
  </si>
  <si>
    <t>The End</t>
  </si>
  <si>
    <t>Radioactive</t>
  </si>
  <si>
    <t>Pyro</t>
  </si>
  <si>
    <t>Mary</t>
  </si>
  <si>
    <t>The Face</t>
  </si>
  <si>
    <t>The Immortals</t>
  </si>
  <si>
    <t>Back Down South</t>
  </si>
  <si>
    <t>Beach Side</t>
  </si>
  <si>
    <t>No Money</t>
  </si>
  <si>
    <t>Pony Up</t>
  </si>
  <si>
    <t> Smoke Ring For My Halo</t>
  </si>
  <si>
    <t>Kurt Vile</t>
  </si>
  <si>
    <t>Baby's Arms</t>
  </si>
  <si>
    <t>Jesus Fever</t>
  </si>
  <si>
    <t>Puppet To The Man</t>
  </si>
  <si>
    <t>On Tour</t>
  </si>
  <si>
    <t>Society Is My Friend</t>
  </si>
  <si>
    <t>Runner Ups</t>
  </si>
  <si>
    <t>In My Time</t>
  </si>
  <si>
    <t>Peeping Tomboy</t>
  </si>
  <si>
    <t>Smoke Ring For My Halo</t>
  </si>
  <si>
    <t>Ghost Town</t>
  </si>
  <si>
    <t>The Fame</t>
  </si>
  <si>
    <t>Lady Gaga</t>
  </si>
  <si>
    <t>Just Dance</t>
  </si>
  <si>
    <t>Lovegame</t>
  </si>
  <si>
    <t>Paparazzi</t>
  </si>
  <si>
    <t>Poker Face</t>
  </si>
  <si>
    <t>Eh, Eh (Nothing Else I Can Say)</t>
  </si>
  <si>
    <t>Beautiful, Dirty, Rich</t>
  </si>
  <si>
    <t>Money Honey</t>
  </si>
  <si>
    <t>Starstruck</t>
  </si>
  <si>
    <t>Boys Boys Boys</t>
  </si>
  <si>
    <t>Born to Die</t>
  </si>
  <si>
    <t>Lana Del Rey</t>
  </si>
  <si>
    <t>Born To Die</t>
  </si>
  <si>
    <t>Off To The Races</t>
  </si>
  <si>
    <t>Blue Jeans</t>
  </si>
  <si>
    <t>Video Games</t>
  </si>
  <si>
    <t>Diet Mountain Dew</t>
  </si>
  <si>
    <t>National Anthem</t>
  </si>
  <si>
    <t>Dark Paradise</t>
  </si>
  <si>
    <t>Radio</t>
  </si>
  <si>
    <t>Carmen</t>
  </si>
  <si>
    <t>Million Dollar Man</t>
  </si>
  <si>
    <t>Alas, I Cannot Swim</t>
  </si>
  <si>
    <t xml:space="preserve">Laura Marling </t>
  </si>
  <si>
    <t>Ghosts</t>
  </si>
  <si>
    <t>Old Stone</t>
  </si>
  <si>
    <t>Tap At My Window</t>
  </si>
  <si>
    <t>Failure</t>
  </si>
  <si>
    <t>You're No God</t>
  </si>
  <si>
    <t>Cross Your Fingers</t>
  </si>
  <si>
    <t>(Interlude) Crawled Out Of The Sea</t>
  </si>
  <si>
    <t>My Manic And I</t>
  </si>
  <si>
    <t>Night Terror</t>
  </si>
  <si>
    <t>The Captain And The Hourglass</t>
  </si>
  <si>
    <t>Physical Graffiti</t>
  </si>
  <si>
    <t>Led Zeppelin</t>
  </si>
  <si>
    <t>Custard Pie</t>
  </si>
  <si>
    <t>The Rover</t>
  </si>
  <si>
    <t>In My Time Of Dying</t>
  </si>
  <si>
    <t>Houses Of The Holy</t>
  </si>
  <si>
    <t>Trampled Under Foot</t>
  </si>
  <si>
    <t>Kashmir</t>
  </si>
  <si>
    <t>In The Light</t>
  </si>
  <si>
    <t>Bron-Yr-Aur</t>
  </si>
  <si>
    <t>Down By The Seaside</t>
  </si>
  <si>
    <t>Ten Years Gone</t>
  </si>
  <si>
    <t>Libertines</t>
  </si>
  <si>
    <t>Can't Stand Me Now</t>
  </si>
  <si>
    <t>Last Post On The Bugle</t>
  </si>
  <si>
    <t>Don't Be Shy</t>
  </si>
  <si>
    <t>The Man Who Would Be King</t>
  </si>
  <si>
    <t>Music When The Lights Go Out</t>
  </si>
  <si>
    <t>Narcissist</t>
  </si>
  <si>
    <t>The Ha Ha Wall</t>
  </si>
  <si>
    <t>Arbeit Macht Frei</t>
  </si>
  <si>
    <t>Campaign Of Hate</t>
  </si>
  <si>
    <t>What Katie Did</t>
  </si>
  <si>
    <t xml:space="preserve">Salad Days </t>
  </si>
  <si>
    <t xml:space="preserve">Mac Demarco </t>
  </si>
  <si>
    <t>Salad Days</t>
  </si>
  <si>
    <t>Blue Boy</t>
  </si>
  <si>
    <t>Brother</t>
  </si>
  <si>
    <t>Let Her Go</t>
  </si>
  <si>
    <t>Goodbye Weekend</t>
  </si>
  <si>
    <t>Let My Baby Stay</t>
  </si>
  <si>
    <t>Passing Out Pieces</t>
  </si>
  <si>
    <t>Treat Her Better</t>
  </si>
  <si>
    <t>Chamber Of Reflection</t>
  </si>
  <si>
    <t>Go Easy</t>
  </si>
  <si>
    <t>Protection</t>
  </si>
  <si>
    <t xml:space="preserve">Massive Attack </t>
  </si>
  <si>
    <t>Karmacoma</t>
  </si>
  <si>
    <t>Three</t>
  </si>
  <si>
    <t>Weather Storm</t>
  </si>
  <si>
    <t>Spying Glass</t>
  </si>
  <si>
    <t>Better Things</t>
  </si>
  <si>
    <t>Euro Child</t>
  </si>
  <si>
    <t>Sly</t>
  </si>
  <si>
    <t>Heat Miser</t>
  </si>
  <si>
    <t>Light My Fire (Live)</t>
  </si>
  <si>
    <t xml:space="preserve">The English Riviera </t>
  </si>
  <si>
    <t xml:space="preserve">Metronomy </t>
  </si>
  <si>
    <t>The English Riviera</t>
  </si>
  <si>
    <t>We Broke Free</t>
  </si>
  <si>
    <t>Everything Goes My Way</t>
  </si>
  <si>
    <t>The Look</t>
  </si>
  <si>
    <t>She Wants</t>
  </si>
  <si>
    <t>Trouble</t>
  </si>
  <si>
    <t>The Bay</t>
  </si>
  <si>
    <t>Loving Arm</t>
  </si>
  <si>
    <t>Corinne</t>
  </si>
  <si>
    <t>Some Written</t>
  </si>
  <si>
    <t>Oracular Spectacular</t>
  </si>
  <si>
    <t xml:space="preserve">MGMT </t>
  </si>
  <si>
    <t>Time To Pretend</t>
  </si>
  <si>
    <t>Weekend Wars</t>
  </si>
  <si>
    <t>The Youth</t>
  </si>
  <si>
    <t>Electric Feel</t>
  </si>
  <si>
    <t>Kids</t>
  </si>
  <si>
    <t>4th Dimensional Transition</t>
  </si>
  <si>
    <t>Pieces Of What</t>
  </si>
  <si>
    <t>Of Moons, Birds &amp; Monsters</t>
  </si>
  <si>
    <t>The Handshake</t>
  </si>
  <si>
    <t>Future Reflections</t>
  </si>
  <si>
    <t>Arular</t>
  </si>
  <si>
    <t xml:space="preserve">Mia </t>
  </si>
  <si>
    <t>Banana (Skit)</t>
  </si>
  <si>
    <t>Pull Up The People</t>
  </si>
  <si>
    <t>Bucky Done Gun</t>
  </si>
  <si>
    <t>Fire Fire</t>
  </si>
  <si>
    <t>Freedom (Skit)</t>
  </si>
  <si>
    <t>Amazon</t>
  </si>
  <si>
    <t>Bingo</t>
  </si>
  <si>
    <t>Hombre</t>
  </si>
  <si>
    <t>One For The Head (Skit)</t>
  </si>
  <si>
    <t>10 Dollar</t>
  </si>
  <si>
    <t>Off The Wall</t>
  </si>
  <si>
    <t>Michael Jackson</t>
  </si>
  <si>
    <t>Don't Stop 'Til You Get Enough</t>
  </si>
  <si>
    <t>Rock With You</t>
  </si>
  <si>
    <t>Working Day And Night</t>
  </si>
  <si>
    <t>Get On The Floor</t>
  </si>
  <si>
    <t>Girlfriend</t>
  </si>
  <si>
    <t>She's Out Of My Life</t>
  </si>
  <si>
    <t>I Can't Help It</t>
  </si>
  <si>
    <t>It's The Falling In Love</t>
  </si>
  <si>
    <t>Burn This Disco Out</t>
  </si>
  <si>
    <t>Sigh No More</t>
  </si>
  <si>
    <t>Mumford &amp; Sons</t>
  </si>
  <si>
    <t>The Cave</t>
  </si>
  <si>
    <t>Winter Winds</t>
  </si>
  <si>
    <t>Roll Away Your Stone</t>
  </si>
  <si>
    <t>White Blank Page</t>
  </si>
  <si>
    <t>I Gave You All</t>
  </si>
  <si>
    <t>Little Lion Man</t>
  </si>
  <si>
    <t>Timshel</t>
  </si>
  <si>
    <t>Thistle &amp; Weeds</t>
  </si>
  <si>
    <t>Awake My Soul</t>
  </si>
  <si>
    <t>Black Holes And Revelations</t>
  </si>
  <si>
    <t xml:space="preserve">Muse </t>
  </si>
  <si>
    <t>Take A Bow</t>
  </si>
  <si>
    <t>Starlight</t>
  </si>
  <si>
    <t>Supermassive Black Hole</t>
  </si>
  <si>
    <t>Map Of The Problematique</t>
  </si>
  <si>
    <t>Soldier's Poem</t>
  </si>
  <si>
    <t>Invincible</t>
  </si>
  <si>
    <t>Assassin</t>
  </si>
  <si>
    <t>Exo-Politics</t>
  </si>
  <si>
    <t>City Of Delusion</t>
  </si>
  <si>
    <t>Hoodoo</t>
  </si>
  <si>
    <t>Bleach</t>
  </si>
  <si>
    <t>Nirvana</t>
  </si>
  <si>
    <t>Blew</t>
  </si>
  <si>
    <t>Floyd The Barber</t>
  </si>
  <si>
    <t>About A Girl</t>
  </si>
  <si>
    <t>School</t>
  </si>
  <si>
    <t>Love Buzz</t>
  </si>
  <si>
    <t>Paper Cuts</t>
  </si>
  <si>
    <t>Negative Creep</t>
  </si>
  <si>
    <t>Scoff</t>
  </si>
  <si>
    <t>Swap Meet</t>
  </si>
  <si>
    <t>Mr. Moustache</t>
  </si>
  <si>
    <t>Definitely Maybe</t>
  </si>
  <si>
    <t xml:space="preserve">Oasis </t>
  </si>
  <si>
    <t>Rock 'N' Roll Star</t>
  </si>
  <si>
    <t>Shakermaker</t>
  </si>
  <si>
    <t>Live Forever</t>
  </si>
  <si>
    <t>Up In The Sky</t>
  </si>
  <si>
    <t>Columbia</t>
  </si>
  <si>
    <t>Sad Song</t>
  </si>
  <si>
    <t>Supersonic</t>
  </si>
  <si>
    <t>Bring It On Down</t>
  </si>
  <si>
    <t>Cigarettes &amp; Alcohol</t>
  </si>
  <si>
    <t>Digsy's Dinner</t>
  </si>
  <si>
    <t>In Return</t>
  </si>
  <si>
    <t>Odesza</t>
  </si>
  <si>
    <t>Always This Late</t>
  </si>
  <si>
    <t>Say My Name</t>
  </si>
  <si>
    <t>Bloom</t>
  </si>
  <si>
    <t>All We Need</t>
  </si>
  <si>
    <t>Sundara</t>
  </si>
  <si>
    <t>White Lies</t>
  </si>
  <si>
    <t>Kusanagi</t>
  </si>
  <si>
    <t>Echoes</t>
  </si>
  <si>
    <t>It's Only</t>
  </si>
  <si>
    <t>Koto</t>
  </si>
  <si>
    <t>In Case You Didn't Know</t>
  </si>
  <si>
    <t>Olly Murs</t>
  </si>
  <si>
    <t>Heart Skips A Beat</t>
  </si>
  <si>
    <t>Oh My Goodness</t>
  </si>
  <si>
    <t>Dance With Me Tonight</t>
  </si>
  <si>
    <t>I've Tried Everything</t>
  </si>
  <si>
    <t>This Song Is About You</t>
  </si>
  <si>
    <t>Tell The World</t>
  </si>
  <si>
    <t>I'm OK</t>
  </si>
  <si>
    <t>Just Smile</t>
  </si>
  <si>
    <t>On My Cloud</t>
  </si>
  <si>
    <t>Up All Night</t>
  </si>
  <si>
    <t>One Direction</t>
  </si>
  <si>
    <t>What Makes You Beautiful</t>
  </si>
  <si>
    <t>Gotta Be You</t>
  </si>
  <si>
    <t>One Thing</t>
  </si>
  <si>
    <t>More Than This</t>
  </si>
  <si>
    <t>I Wish</t>
  </si>
  <si>
    <t>Tell Me A Lie</t>
  </si>
  <si>
    <t>Taken</t>
  </si>
  <si>
    <t>I Want</t>
  </si>
  <si>
    <t>Everything About You</t>
  </si>
  <si>
    <t xml:space="preserve">Palma Violets </t>
  </si>
  <si>
    <t>Best Of Friends</t>
  </si>
  <si>
    <t>Step Up For The Cool Cats</t>
  </si>
  <si>
    <t>All The Garden Birds</t>
  </si>
  <si>
    <t>Rattlesnake Highway</t>
  </si>
  <si>
    <t>Chicken Dippers</t>
  </si>
  <si>
    <t>Last Of The Summer Wine</t>
  </si>
  <si>
    <t>Tom The Drum</t>
  </si>
  <si>
    <t>Johnny Bagga' Donuts</t>
  </si>
  <si>
    <t>We Found Love</t>
  </si>
  <si>
    <t>Three Stars</t>
  </si>
  <si>
    <t>Sunny Side Up</t>
  </si>
  <si>
    <t>Paolo Nutini</t>
  </si>
  <si>
    <t>10/10</t>
  </si>
  <si>
    <t>Coming Up Easy</t>
  </si>
  <si>
    <t>Growing Up Beside You</t>
  </si>
  <si>
    <t>Candy</t>
  </si>
  <si>
    <t>Tricks Of The Trade</t>
  </si>
  <si>
    <t>Pencil Full Of Lead</t>
  </si>
  <si>
    <t>No Other Way</t>
  </si>
  <si>
    <t>High Hopes</t>
  </si>
  <si>
    <t>Chamber Music</t>
  </si>
  <si>
    <t>Simple Things</t>
  </si>
  <si>
    <t>Graceland</t>
  </si>
  <si>
    <t xml:space="preserve">Paul Simon </t>
  </si>
  <si>
    <t>The Boy In The Bubble</t>
  </si>
  <si>
    <t>I Know What I Know</t>
  </si>
  <si>
    <t>Gumboots</t>
  </si>
  <si>
    <t>Diamonds On The Soles Of Her Shoes</t>
  </si>
  <si>
    <t>You Can Call Me Al</t>
  </si>
  <si>
    <t>Under African Skies</t>
  </si>
  <si>
    <t>Homeless</t>
  </si>
  <si>
    <t>Crazy Love, Vol. II</t>
  </si>
  <si>
    <t>That Was Your Mother</t>
  </si>
  <si>
    <t>The Dark Side Of The Moon</t>
  </si>
  <si>
    <t>Pink Floyd</t>
  </si>
  <si>
    <t>Speak To Me</t>
  </si>
  <si>
    <t>Breathe</t>
  </si>
  <si>
    <t>On The Run</t>
  </si>
  <si>
    <t>Time</t>
  </si>
  <si>
    <t>The Great Gig In The Sky</t>
  </si>
  <si>
    <t>Money</t>
  </si>
  <si>
    <t>Us And Them</t>
  </si>
  <si>
    <t>Any Colour You Like</t>
  </si>
  <si>
    <t>Brain Damage</t>
  </si>
  <si>
    <t>Eclipse</t>
  </si>
  <si>
    <t>The Defamation of Strickland Banks</t>
  </si>
  <si>
    <t>Plan B</t>
  </si>
  <si>
    <t>Love Goes Down</t>
  </si>
  <si>
    <t>Writing's On The Wall</t>
  </si>
  <si>
    <t>Stay Too Long</t>
  </si>
  <si>
    <t>She Said</t>
  </si>
  <si>
    <t>Welcome To Hell</t>
  </si>
  <si>
    <t>Hard Times</t>
  </si>
  <si>
    <t>The Recluse</t>
  </si>
  <si>
    <t>Traded In My Cigarettes</t>
  </si>
  <si>
    <t>Prayin'</t>
  </si>
  <si>
    <t>Darkest Place</t>
  </si>
  <si>
    <t>Sign 'O' The Times</t>
  </si>
  <si>
    <t xml:space="preserve">Prince </t>
  </si>
  <si>
    <t>Sign "O" The Times</t>
  </si>
  <si>
    <t>Play In The Sunshine</t>
  </si>
  <si>
    <t>Housequake</t>
  </si>
  <si>
    <t>The Ballad Of Dorothy Parker</t>
  </si>
  <si>
    <t>It</t>
  </si>
  <si>
    <t>Starfish And Coffee</t>
  </si>
  <si>
    <t>Slow Love</t>
  </si>
  <si>
    <t>Hot Thing</t>
  </si>
  <si>
    <t>Forever In My Life</t>
  </si>
  <si>
    <t>U Got The Look</t>
  </si>
  <si>
    <t>It Takes A Nation Of Millions To Hold Us Back</t>
  </si>
  <si>
    <t xml:space="preserve">Public Enemy </t>
  </si>
  <si>
    <t>Countdown To Armageddon</t>
  </si>
  <si>
    <t>Bring The Noise</t>
  </si>
  <si>
    <t>Don't Believe The Hype</t>
  </si>
  <si>
    <t>Cold Lampin With Flavor</t>
  </si>
  <si>
    <t>Terminator X To The Edge Of Panic</t>
  </si>
  <si>
    <t>Mind Terrorist</t>
  </si>
  <si>
    <t>Louder Than A Bomb</t>
  </si>
  <si>
    <t>Caught, Can We Get A Witness?</t>
  </si>
  <si>
    <t>Show 'Em Whatcha Got</t>
  </si>
  <si>
    <t>She Watch Channel Zero?!</t>
  </si>
  <si>
    <t>Songs For The Deaf</t>
  </si>
  <si>
    <t xml:space="preserve">Queens Of The Stone Age </t>
  </si>
  <si>
    <t>Untitled</t>
  </si>
  <si>
    <t>You Think I Ain't Worth A Dollar, But I Feel Like A Millionaire</t>
  </si>
  <si>
    <t>No One Knows</t>
  </si>
  <si>
    <t>First It Giveth</t>
  </si>
  <si>
    <t>A Song For The Dead</t>
  </si>
  <si>
    <t>The Sky Is Fallin'</t>
  </si>
  <si>
    <t>Six Shooter</t>
  </si>
  <si>
    <t>Hangin' Tree</t>
  </si>
  <si>
    <t>Go With The Flow</t>
  </si>
  <si>
    <t>Gonna Leave You</t>
  </si>
  <si>
    <t>Modern Sounds In Country And Western Music</t>
  </si>
  <si>
    <t>Ray Charles</t>
  </si>
  <si>
    <t>Bye Bye Love</t>
  </si>
  <si>
    <t>You Don't Know Me</t>
  </si>
  <si>
    <t>Half As Much</t>
  </si>
  <si>
    <t>I Love You So Much It Hurts</t>
  </si>
  <si>
    <t>Just A Little Lovin'</t>
  </si>
  <si>
    <t>Born To Lose</t>
  </si>
  <si>
    <t>Worried Mind</t>
  </si>
  <si>
    <t>It Makes No Difference</t>
  </si>
  <si>
    <t>You Win Again</t>
  </si>
  <si>
    <t>Careless Love</t>
  </si>
  <si>
    <t>Anti</t>
  </si>
  <si>
    <t>Rihanna</t>
  </si>
  <si>
    <t>Consideration</t>
  </si>
  <si>
    <t>James Joint</t>
  </si>
  <si>
    <t>Kiss It Better</t>
  </si>
  <si>
    <t>Work</t>
  </si>
  <si>
    <t>Desperado</t>
  </si>
  <si>
    <t>Woo</t>
  </si>
  <si>
    <t>Needed Me</t>
  </si>
  <si>
    <t>Yeah, I Said It</t>
  </si>
  <si>
    <t>Same Ol' Mistakes</t>
  </si>
  <si>
    <t>Never Ending</t>
  </si>
  <si>
    <t>King Of The Delta Blues Singers</t>
  </si>
  <si>
    <t>Robert Johnson</t>
  </si>
  <si>
    <t>Crossroads Blues</t>
  </si>
  <si>
    <t>Terraplane Blues</t>
  </si>
  <si>
    <t>Come On In My Kitchen</t>
  </si>
  <si>
    <t>Walking Blues</t>
  </si>
  <si>
    <t>Last Fair Deal Gown Down</t>
  </si>
  <si>
    <t>32-20 Blues</t>
  </si>
  <si>
    <t>Kindhearted Woman Blues</t>
  </si>
  <si>
    <t>If I Had Possession Over Judgement Day</t>
  </si>
  <si>
    <t>Preaching Blues</t>
  </si>
  <si>
    <t>When You Got A Good Friend</t>
  </si>
  <si>
    <t xml:space="preserve">Royal Blood </t>
  </si>
  <si>
    <t>Out Of The Black</t>
  </si>
  <si>
    <t>Come On Over</t>
  </si>
  <si>
    <t>Figure It Out</t>
  </si>
  <si>
    <t>You Can Be So Cruel</t>
  </si>
  <si>
    <t>Blood Hands</t>
  </si>
  <si>
    <t>Little Monster</t>
  </si>
  <si>
    <t>Loose Change</t>
  </si>
  <si>
    <t>Careless</t>
  </si>
  <si>
    <t>Ten Tonne Skeleton</t>
  </si>
  <si>
    <t>Better Strangers</t>
  </si>
  <si>
    <t>We the Generation</t>
  </si>
  <si>
    <t>Rudimental</t>
  </si>
  <si>
    <t>I Will For Love</t>
  </si>
  <si>
    <t>Never Let You Go</t>
  </si>
  <si>
    <t>We The Generation</t>
  </si>
  <si>
    <t>Love Ain't Just A World</t>
  </si>
  <si>
    <t>Rumour Mill</t>
  </si>
  <si>
    <t>Common Emotion</t>
  </si>
  <si>
    <t>Go Far</t>
  </si>
  <si>
    <t>Foreign World</t>
  </si>
  <si>
    <t>Too Cool</t>
  </si>
  <si>
    <t>Bloodstream</t>
  </si>
  <si>
    <t>Gold</t>
  </si>
  <si>
    <t xml:space="preserve">Ryan Adams </t>
  </si>
  <si>
    <t>New York, New York</t>
  </si>
  <si>
    <t>Firecracker</t>
  </si>
  <si>
    <t>Answering Bell</t>
  </si>
  <si>
    <t>La Cienega Just Smiled</t>
  </si>
  <si>
    <t>The Rescue Blues</t>
  </si>
  <si>
    <t>Somehow, Someday</t>
  </si>
  <si>
    <t>When The Stars Go Blue</t>
  </si>
  <si>
    <t>Nobody Girl</t>
  </si>
  <si>
    <t>Sylvia Plath</t>
  </si>
  <si>
    <t>Enemy Fire</t>
  </si>
  <si>
    <t>In the Lonely Hour</t>
  </si>
  <si>
    <t>Sam Smith</t>
  </si>
  <si>
    <t>Money On My Mind</t>
  </si>
  <si>
    <t>Good Thing</t>
  </si>
  <si>
    <t>Stay With Me</t>
  </si>
  <si>
    <t>Leave Your Lover</t>
  </si>
  <si>
    <t>I’m Not The Only One</t>
  </si>
  <si>
    <t>I’ve Told You Now</t>
  </si>
  <si>
    <t>Like I Can</t>
  </si>
  <si>
    <t>Life Support</t>
  </si>
  <si>
    <t>Not in That Way</t>
  </si>
  <si>
    <t>Lay Me Down</t>
  </si>
  <si>
    <t xml:space="preserve">Silence Yourself </t>
  </si>
  <si>
    <t xml:space="preserve">Savages </t>
  </si>
  <si>
    <t>Shut Up</t>
  </si>
  <si>
    <t>I Am Here</t>
  </si>
  <si>
    <t>City's Full</t>
  </si>
  <si>
    <t>Strife</t>
  </si>
  <si>
    <t>Waiting For A Sign</t>
  </si>
  <si>
    <t>Dead Nature</t>
  </si>
  <si>
    <t>She Will</t>
  </si>
  <si>
    <t>No Face</t>
  </si>
  <si>
    <t>Hit Me</t>
  </si>
  <si>
    <t>Husbands</t>
  </si>
  <si>
    <t xml:space="preserve">St Vincent </t>
  </si>
  <si>
    <t>St Vincent</t>
  </si>
  <si>
    <t>Rattlesnake</t>
  </si>
  <si>
    <t>Birth In Reverse</t>
  </si>
  <si>
    <t>Prince Johnny</t>
  </si>
  <si>
    <t>Huey Newton</t>
  </si>
  <si>
    <t>Digital Witness</t>
  </si>
  <si>
    <t>I Prefer Your Love</t>
  </si>
  <si>
    <t>Regret</t>
  </si>
  <si>
    <t>Bring Me Your Loves</t>
  </si>
  <si>
    <t>Psychopath</t>
  </si>
  <si>
    <t>Every Tear Disappears</t>
  </si>
  <si>
    <t>Songs In The Key of Life</t>
  </si>
  <si>
    <t>Stevie Wonder</t>
  </si>
  <si>
    <t>Love's In Need Of Love Today</t>
  </si>
  <si>
    <t>Have A Talk With God</t>
  </si>
  <si>
    <t>Village Ghetto Land</t>
  </si>
  <si>
    <t>Contusion</t>
  </si>
  <si>
    <t>Sir Duke</t>
  </si>
  <si>
    <t>Knocks Me Off My Feet</t>
  </si>
  <si>
    <t>Pastime Paradise</t>
  </si>
  <si>
    <t>Summer Soft</t>
  </si>
  <si>
    <t>Ordinary Pain</t>
  </si>
  <si>
    <t>Progress</t>
  </si>
  <si>
    <t>Take That</t>
  </si>
  <si>
    <t>The Flood</t>
  </si>
  <si>
    <t>SOS</t>
  </si>
  <si>
    <t>Wait</t>
  </si>
  <si>
    <t>Kidz</t>
  </si>
  <si>
    <t>Pretty Things</t>
  </si>
  <si>
    <t>Happy Now</t>
  </si>
  <si>
    <t>Underground Machine</t>
  </si>
  <si>
    <t>What Do You Want From Me?</t>
  </si>
  <si>
    <t>Affirmation</t>
  </si>
  <si>
    <t>Eight Letters</t>
  </si>
  <si>
    <t>Lonerism</t>
  </si>
  <si>
    <t>Tame Impala</t>
  </si>
  <si>
    <t>Be Above It</t>
  </si>
  <si>
    <t>Endors Toi</t>
  </si>
  <si>
    <t>Apocalypse Dreams</t>
  </si>
  <si>
    <t>Mind Mischief</t>
  </si>
  <si>
    <t>Music To Walk Home By</t>
  </si>
  <si>
    <t>Why Won't They Talk To Me?</t>
  </si>
  <si>
    <t>Feels Like We Only Go Backwards</t>
  </si>
  <si>
    <t>Keep On Lying</t>
  </si>
  <si>
    <t>Elephant</t>
  </si>
  <si>
    <t>She Just Won't Believe Me</t>
  </si>
  <si>
    <t>Taylor Swift</t>
  </si>
  <si>
    <t>Welcome To New York</t>
  </si>
  <si>
    <t>Blank Space</t>
  </si>
  <si>
    <t>Style</t>
  </si>
  <si>
    <t>Out Of The Woods</t>
  </si>
  <si>
    <t>All You Had To Do Was Stay</t>
  </si>
  <si>
    <t>Shake It Off</t>
  </si>
  <si>
    <t>I Wish You Would</t>
  </si>
  <si>
    <t>Bad Blood</t>
  </si>
  <si>
    <t>Wildest Dreams</t>
  </si>
  <si>
    <t>How You Get The Girl</t>
  </si>
  <si>
    <t>Pet Sounds</t>
  </si>
  <si>
    <t xml:space="preserve">The Beach Boys </t>
  </si>
  <si>
    <t>Wouldn't It Be Nice</t>
  </si>
  <si>
    <t>You Still Believe In Me</t>
  </si>
  <si>
    <t>That's Not Me</t>
  </si>
  <si>
    <t>Don't Talk (Put Your Head On My Shoulder)</t>
  </si>
  <si>
    <t>I'm Waiting For The Day</t>
  </si>
  <si>
    <t>Let's Go Away For Awhile</t>
  </si>
  <si>
    <t>Sloop John B</t>
  </si>
  <si>
    <t>God Only Knows</t>
  </si>
  <si>
    <t>I Know There's An Answer</t>
  </si>
  <si>
    <t>Here Today</t>
  </si>
  <si>
    <t>Revolver</t>
  </si>
  <si>
    <t xml:space="preserve">The Beatles </t>
  </si>
  <si>
    <t>Taxman</t>
  </si>
  <si>
    <t>Eleanor Rigby</t>
  </si>
  <si>
    <t>I'm Only Sleeping</t>
  </si>
  <si>
    <t>Love You To</t>
  </si>
  <si>
    <t>Here, There And Everywhere</t>
  </si>
  <si>
    <t>Yellow Submarine</t>
  </si>
  <si>
    <t>She Said She Said</t>
  </si>
  <si>
    <t>Good Day Sunshine</t>
  </si>
  <si>
    <t>And Your Bird Can Sing</t>
  </si>
  <si>
    <t>For No One</t>
  </si>
  <si>
    <t>London Calling</t>
  </si>
  <si>
    <t xml:space="preserve">The Clash </t>
  </si>
  <si>
    <t>Brand New Cadillac</t>
  </si>
  <si>
    <t>Jimmy Jazz</t>
  </si>
  <si>
    <t>Hateful</t>
  </si>
  <si>
    <t>Rudie Can't Fail</t>
  </si>
  <si>
    <t>Spanish Bombs</t>
  </si>
  <si>
    <t>The Right Profile</t>
  </si>
  <si>
    <t>Lost In The Supermarket</t>
  </si>
  <si>
    <t>Clampdown</t>
  </si>
  <si>
    <t>The Guns Of Brixton</t>
  </si>
  <si>
    <t>The Doors</t>
  </si>
  <si>
    <t xml:space="preserve">The Doors </t>
  </si>
  <si>
    <t>Break On Through (To The Other Side)</t>
  </si>
  <si>
    <t>Soul Kitchen</t>
  </si>
  <si>
    <t>The Crystal Ship</t>
  </si>
  <si>
    <t>Twentieth Century Fox</t>
  </si>
  <si>
    <t>Alabama Song (Whisky Bar)</t>
  </si>
  <si>
    <t>Light My Fire</t>
  </si>
  <si>
    <t>Back Door Man</t>
  </si>
  <si>
    <t>I Looked At You</t>
  </si>
  <si>
    <t>End Of The Night</t>
  </si>
  <si>
    <t>Take It As It Comes</t>
  </si>
  <si>
    <t>Are You Experienced?</t>
  </si>
  <si>
    <t xml:space="preserve">The Jimi Hendrix Experience </t>
  </si>
  <si>
    <t>Foxy Lady</t>
  </si>
  <si>
    <t>Manic Depression</t>
  </si>
  <si>
    <t>Red House</t>
  </si>
  <si>
    <t>Can You See Me</t>
  </si>
  <si>
    <t>Love Or Confusion</t>
  </si>
  <si>
    <t>I Don't Live Today</t>
  </si>
  <si>
    <t>May This Be Love</t>
  </si>
  <si>
    <t>Fire</t>
  </si>
  <si>
    <t>3rd Stone From The Sun</t>
  </si>
  <si>
    <t>Remember</t>
  </si>
  <si>
    <t>Colour It In </t>
  </si>
  <si>
    <t xml:space="preserve">The Maccabees </t>
  </si>
  <si>
    <t>Good Old Bill</t>
  </si>
  <si>
    <t>X-Ray</t>
  </si>
  <si>
    <t>All In Your Rows</t>
  </si>
  <si>
    <t>Latchmere</t>
  </si>
  <si>
    <t>About Your Dress</t>
  </si>
  <si>
    <t>Precious Time</t>
  </si>
  <si>
    <t>O.A.V.I.P.</t>
  </si>
  <si>
    <t>Tissue Shoulders</t>
  </si>
  <si>
    <t>Happy Faces</t>
  </si>
  <si>
    <t>First Love</t>
  </si>
  <si>
    <t>Music For The Jilted Generation</t>
  </si>
  <si>
    <t>The Prodigy</t>
  </si>
  <si>
    <t>Break &amp; Enter</t>
  </si>
  <si>
    <t>Their Law</t>
  </si>
  <si>
    <t>Full Throttle</t>
  </si>
  <si>
    <t>Voodoo People</t>
  </si>
  <si>
    <t>Speedway (Theme From 'Fastlane')</t>
  </si>
  <si>
    <t>The Heat (The Energy)</t>
  </si>
  <si>
    <t>Poison</t>
  </si>
  <si>
    <t>No Good (Start The Dance)</t>
  </si>
  <si>
    <t>One Love (Edit)</t>
  </si>
  <si>
    <t>Exile On Main Street</t>
  </si>
  <si>
    <t xml:space="preserve">The RoIlIng Stones </t>
  </si>
  <si>
    <t>Rocks Off</t>
  </si>
  <si>
    <t>Rip This Joint</t>
  </si>
  <si>
    <t>Shake Your Hips</t>
  </si>
  <si>
    <t>Casino Boogie</t>
  </si>
  <si>
    <t>Tumbling Dice</t>
  </si>
  <si>
    <t>Sweet Virginia</t>
  </si>
  <si>
    <t>Torn And Frayed</t>
  </si>
  <si>
    <t>Sweet Black Angel</t>
  </si>
  <si>
    <t>Loving Cup</t>
  </si>
  <si>
    <t>Happy</t>
  </si>
  <si>
    <t>The Queen Is Dead</t>
  </si>
  <si>
    <t xml:space="preserve">The Smiths </t>
  </si>
  <si>
    <t>The Queen Is Dead (Take Me Back To Dear Old Blighty (Medley))</t>
  </si>
  <si>
    <t>Frankly, Mr. Shankly</t>
  </si>
  <si>
    <t>I Know It's Over</t>
  </si>
  <si>
    <t>Never Had No One Ever</t>
  </si>
  <si>
    <t>Cemetry Gates</t>
  </si>
  <si>
    <t>Bigmouth Strikes Again</t>
  </si>
  <si>
    <t>The Boy With The Thorn In His Side</t>
  </si>
  <si>
    <t>Vicar In A Tutu</t>
  </si>
  <si>
    <t>There Is A Light That Never Goes Out</t>
  </si>
  <si>
    <t>Some Girls Are Bigger Than Others</t>
  </si>
  <si>
    <t>The Specials</t>
  </si>
  <si>
    <t xml:space="preserve">The Specials </t>
  </si>
  <si>
    <t>A Message To You Rudy</t>
  </si>
  <si>
    <t>Do The Dog</t>
  </si>
  <si>
    <t>It's Up To You</t>
  </si>
  <si>
    <t>Nite Klub</t>
  </si>
  <si>
    <t>Doesn't Make It Alright</t>
  </si>
  <si>
    <t>Concrete Jungle</t>
  </si>
  <si>
    <t>Too Hot</t>
  </si>
  <si>
    <t>Monkey Man</t>
  </si>
  <si>
    <t>(Dawning Of A) New Era</t>
  </si>
  <si>
    <t>Blank Expression</t>
  </si>
  <si>
    <t>The Stone Roses</t>
  </si>
  <si>
    <t xml:space="preserve">The Stone Roses </t>
  </si>
  <si>
    <t>I Wanna Be Adored</t>
  </si>
  <si>
    <t>She Bangs The Drums</t>
  </si>
  <si>
    <t>Waterfall</t>
  </si>
  <si>
    <t>Don't Stop</t>
  </si>
  <si>
    <t>Bye Bye Badman</t>
  </si>
  <si>
    <t>Elizabeth My Dear</t>
  </si>
  <si>
    <t>(Song For My) Sugar Spun Sister</t>
  </si>
  <si>
    <t>Made Of Stone</t>
  </si>
  <si>
    <t>Shoot You Down</t>
  </si>
  <si>
    <t>This Is The One</t>
  </si>
  <si>
    <t>Original Pirate Material</t>
  </si>
  <si>
    <t xml:space="preserve">The Streets </t>
  </si>
  <si>
    <t>Turn The Page</t>
  </si>
  <si>
    <t>Has It Come To This?</t>
  </si>
  <si>
    <t>Let's Push Things Forward</t>
  </si>
  <si>
    <t>Sharp Darts</t>
  </si>
  <si>
    <t>Same Old Thing</t>
  </si>
  <si>
    <t>Geezers Need Excitement</t>
  </si>
  <si>
    <t>It's Too Late</t>
  </si>
  <si>
    <t>Too Much Brandy</t>
  </si>
  <si>
    <t>Don't Mug Yourself</t>
  </si>
  <si>
    <t>Who Got The Funk?</t>
  </si>
  <si>
    <t>White Blood Cells</t>
  </si>
  <si>
    <t xml:space="preserve">The White Stripes </t>
  </si>
  <si>
    <t>Dead Leaves And The Dirty Ground</t>
  </si>
  <si>
    <t>Hotel Yorba</t>
  </si>
  <si>
    <t>I'm Finding It Harder To Be A Gentleman</t>
  </si>
  <si>
    <t>Fell In Love With A Girl</t>
  </si>
  <si>
    <t>Expecting</t>
  </si>
  <si>
    <t>Little Room</t>
  </si>
  <si>
    <t>The Union Forever</t>
  </si>
  <si>
    <t>The Same Boy You've Always Known</t>
  </si>
  <si>
    <t>We're Going To Be Friends</t>
  </si>
  <si>
    <t>Offend In Every Way</t>
  </si>
  <si>
    <t>Vampire Weekend</t>
  </si>
  <si>
    <t xml:space="preserve">Vampire Weekend </t>
  </si>
  <si>
    <t>Mansard Roof</t>
  </si>
  <si>
    <t>Oxford Comma</t>
  </si>
  <si>
    <t>A-Punk</t>
  </si>
  <si>
    <t>Cape Cod Kwassa Kwassa</t>
  </si>
  <si>
    <t>M79</t>
  </si>
  <si>
    <t>Campus</t>
  </si>
  <si>
    <t>Bryn</t>
  </si>
  <si>
    <t>One (Blake's Got A New Face)</t>
  </si>
  <si>
    <t>I Stand Corrected</t>
  </si>
  <si>
    <t>Walcott</t>
  </si>
  <si>
    <t>Cha</t>
  </si>
  <si>
    <t>Chapter 25: Pascal's triangle, and the chance of getting x heads in n flips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</si>
</sst>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"/>
    <numFmt numFmtId="166" formatCode="0.0"/>
  </numFmts>
  <fonts count="23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i/>
      <sz val="14"/>
      <name val="Arial"/>
      <family val="2"/>
    </font>
    <font>
      <sz val="16"/>
      <name val="Arial"/>
    </font>
    <font>
      <sz val="10"/>
      <name val="Arial"/>
    </font>
    <font>
      <b/>
      <sz val="12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22"/>
      <name val="Arial"/>
    </font>
    <font>
      <sz val="18"/>
      <name val="Arial"/>
      <family val="2"/>
    </font>
    <font>
      <i/>
      <sz val="20"/>
      <name val="Arial"/>
    </font>
    <font>
      <i/>
      <sz val="10"/>
      <name val="Arial"/>
    </font>
    <font>
      <b/>
      <i/>
      <sz val="12"/>
      <color theme="1"/>
      <name val="Calibri"/>
      <scheme val="minor"/>
    </font>
    <font>
      <sz val="14"/>
      <color rgb="FF000000"/>
      <name val="Helvetica Neue"/>
    </font>
    <font>
      <sz val="14"/>
      <color rgb="FF444444"/>
      <name val="Helvetica Neue"/>
    </font>
    <font>
      <u/>
      <sz val="12"/>
      <color theme="10"/>
      <name val="Calibri"/>
      <family val="2"/>
      <scheme val="minor"/>
    </font>
    <font>
      <sz val="12"/>
      <color rgb="FF898989"/>
      <name val="Lucida Grande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2" fontId="0" fillId="0" borderId="0" xfId="0" applyNumberFormat="1"/>
    <xf numFmtId="165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0" applyFont="1"/>
    <xf numFmtId="164" fontId="0" fillId="0" borderId="0" xfId="0" applyNumberFormat="1"/>
    <xf numFmtId="0" fontId="5" fillId="0" borderId="0" xfId="0" applyFont="1"/>
    <xf numFmtId="166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0" applyNumberFormat="1"/>
    <xf numFmtId="165" fontId="9" fillId="0" borderId="0" xfId="0" applyNumberFormat="1" applyFont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6" fontId="0" fillId="0" borderId="0" xfId="0" applyNumberFormat="1"/>
    <xf numFmtId="165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0" fontId="4" fillId="2" borderId="0" xfId="0" applyFont="1" applyFill="1"/>
    <xf numFmtId="0" fontId="5" fillId="2" borderId="0" xfId="0" applyFont="1" applyFill="1" applyAlignment="1">
      <alignment horizontal="center" wrapText="1"/>
    </xf>
    <xf numFmtId="0" fontId="8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12" fillId="2" borderId="0" xfId="0" applyFont="1" applyFill="1"/>
    <xf numFmtId="0" fontId="0" fillId="2" borderId="0" xfId="0" applyFill="1"/>
    <xf numFmtId="0" fontId="5" fillId="2" borderId="0" xfId="0" applyFont="1" applyFill="1"/>
    <xf numFmtId="0" fontId="4" fillId="4" borderId="0" xfId="0" applyFont="1" applyFill="1"/>
    <xf numFmtId="11" fontId="0" fillId="0" borderId="0" xfId="0" applyNumberFormat="1"/>
    <xf numFmtId="0" fontId="10" fillId="4" borderId="0" xfId="0" applyFont="1" applyFill="1"/>
    <xf numFmtId="0" fontId="11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/>
    <xf numFmtId="2" fontId="2" fillId="0" borderId="0" xfId="0" applyNumberFormat="1" applyFont="1"/>
    <xf numFmtId="0" fontId="4" fillId="4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>
      <alignment wrapText="1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6" fillId="4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9" fontId="0" fillId="2" borderId="0" xfId="0" applyNumberFormat="1" applyFill="1" applyAlignment="1">
      <alignment horizontal="center" wrapText="1"/>
    </xf>
    <xf numFmtId="0" fontId="13" fillId="5" borderId="0" xfId="0" applyFont="1" applyFill="1"/>
    <xf numFmtId="0" fontId="8" fillId="5" borderId="0" xfId="0" applyFont="1" applyFill="1"/>
    <xf numFmtId="0" fontId="16" fillId="4" borderId="0" xfId="0" applyFont="1" applyFill="1" applyAlignment="1">
      <alignment horizontal="center"/>
    </xf>
    <xf numFmtId="0" fontId="13" fillId="5" borderId="0" xfId="0" applyFont="1" applyFill="1" applyAlignment="1">
      <alignment horizontal="center" wrapText="1"/>
    </xf>
    <xf numFmtId="0" fontId="0" fillId="5" borderId="0" xfId="0" applyFill="1"/>
    <xf numFmtId="0" fontId="8" fillId="4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3" fontId="4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0" fontId="4" fillId="4" borderId="0" xfId="0" applyFont="1" applyFill="1" applyAlignment="1">
      <alignment horizontal="center" wrapText="1"/>
    </xf>
    <xf numFmtId="0" fontId="5" fillId="5" borderId="0" xfId="0" applyFont="1" applyFill="1"/>
    <xf numFmtId="1" fontId="5" fillId="0" borderId="0" xfId="0" applyNumberFormat="1" applyFont="1"/>
    <xf numFmtId="0" fontId="8" fillId="4" borderId="0" xfId="0" quotePrefix="1" applyFont="1" applyFill="1" applyAlignment="1">
      <alignment horizontal="center" wrapText="1"/>
    </xf>
    <xf numFmtId="166" fontId="0" fillId="5" borderId="0" xfId="0" applyNumberFormat="1" applyFill="1"/>
    <xf numFmtId="3" fontId="4" fillId="5" borderId="0" xfId="0" applyNumberFormat="1" applyFont="1" applyFill="1" applyAlignment="1">
      <alignment horizontal="right" wrapText="1"/>
    </xf>
    <xf numFmtId="0" fontId="6" fillId="4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17" fillId="0" borderId="0" xfId="1" applyFont="1" applyAlignment="1">
      <alignment horizontal="center" wrapText="1"/>
    </xf>
    <xf numFmtId="0" fontId="17" fillId="0" borderId="0" xfId="1" applyFont="1" applyAlignment="1">
      <alignment horizontal="left"/>
    </xf>
    <xf numFmtId="0" fontId="17" fillId="0" borderId="0" xfId="1" applyFont="1"/>
    <xf numFmtId="0" fontId="1" fillId="0" borderId="0" xfId="1"/>
    <xf numFmtId="0" fontId="1" fillId="0" borderId="0" xfId="1" applyAlignment="1">
      <alignment horizontal="left"/>
    </xf>
    <xf numFmtId="0" fontId="18" fillId="0" borderId="0" xfId="1" applyFont="1"/>
    <xf numFmtId="20" fontId="19" fillId="0" borderId="0" xfId="1" applyNumberFormat="1" applyFont="1"/>
    <xf numFmtId="0" fontId="19" fillId="0" borderId="0" xfId="1" applyFont="1"/>
    <xf numFmtId="0" fontId="18" fillId="0" borderId="0" xfId="1" applyFont="1"/>
    <xf numFmtId="20" fontId="19" fillId="0" borderId="0" xfId="1" applyNumberFormat="1" applyFont="1"/>
    <xf numFmtId="0" fontId="20" fillId="0" borderId="0" xfId="2"/>
    <xf numFmtId="20" fontId="19" fillId="0" borderId="0" xfId="1" applyNumberFormat="1" applyFont="1" applyAlignment="1">
      <alignment horizontal="left"/>
    </xf>
    <xf numFmtId="0" fontId="21" fillId="0" borderId="0" xfId="1" applyFont="1"/>
    <xf numFmtId="20" fontId="21" fillId="0" borderId="0" xfId="1" applyNumberFormat="1" applyFont="1"/>
    <xf numFmtId="0" fontId="22" fillId="0" borderId="0" xfId="1" applyFont="1"/>
    <xf numFmtId="0" fontId="22" fillId="0" borderId="0" xfId="1" applyFont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856991992705"/>
          <c:y val="0.082089477457551"/>
          <c:w val="0.860465867887924"/>
          <c:h val="0.69402921850474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val>
            <c:numRef>
              <c:f>'Chap 32 - wait-till-6-obs'!$B$7:$B$29</c:f>
              <c:numCache>
                <c:formatCode>0.000</c:formatCode>
                <c:ptCount val="23"/>
                <c:pt idx="0">
                  <c:v>0.166666666666667</c:v>
                </c:pt>
                <c:pt idx="1">
                  <c:v>0.138888888888889</c:v>
                </c:pt>
                <c:pt idx="2">
                  <c:v>0.115740740740741</c:v>
                </c:pt>
                <c:pt idx="3">
                  <c:v>0.0964506172839506</c:v>
                </c:pt>
                <c:pt idx="4">
                  <c:v>0.0803755144032922</c:v>
                </c:pt>
                <c:pt idx="5">
                  <c:v>0.0669795953360768</c:v>
                </c:pt>
                <c:pt idx="6">
                  <c:v>0.0558163294467307</c:v>
                </c:pt>
                <c:pt idx="7">
                  <c:v>0.0465136078722756</c:v>
                </c:pt>
                <c:pt idx="8">
                  <c:v>0.038761339893563</c:v>
                </c:pt>
                <c:pt idx="9">
                  <c:v>0.0323011165779692</c:v>
                </c:pt>
                <c:pt idx="10">
                  <c:v>0.0269175971483076</c:v>
                </c:pt>
                <c:pt idx="11">
                  <c:v>0.022431330956923</c:v>
                </c:pt>
                <c:pt idx="12">
                  <c:v>0.0186927757974359</c:v>
                </c:pt>
                <c:pt idx="13">
                  <c:v>0.0155773131645299</c:v>
                </c:pt>
                <c:pt idx="14">
                  <c:v>0.0129810943037749</c:v>
                </c:pt>
                <c:pt idx="15">
                  <c:v>0.0108175785864791</c:v>
                </c:pt>
                <c:pt idx="16">
                  <c:v>0.00901464882206591</c:v>
                </c:pt>
                <c:pt idx="17">
                  <c:v>0.00751220735172159</c:v>
                </c:pt>
                <c:pt idx="18">
                  <c:v>0.00626017279310132</c:v>
                </c:pt>
                <c:pt idx="19">
                  <c:v>0.00521681066091777</c:v>
                </c:pt>
                <c:pt idx="20">
                  <c:v>0.00434734221743148</c:v>
                </c:pt>
                <c:pt idx="21">
                  <c:v>0.0036227851811929</c:v>
                </c:pt>
                <c:pt idx="22">
                  <c:v>0.00301898765099408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119302256"/>
        <c:axId val="-2119402928"/>
      </c:barChart>
      <c:catAx>
        <c:axId val="-2119302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First throw at which success occurs</a:t>
                </a:r>
              </a:p>
            </c:rich>
          </c:tx>
          <c:layout>
            <c:manualLayout>
              <c:xMode val="edge"/>
              <c:yMode val="edge"/>
              <c:x val="0.400715845224177"/>
              <c:y val="0.876864790222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940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940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0.0232558139534884"/>
              <c:y val="0.309701198730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930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596900</xdr:colOff>
      <xdr:row>6</xdr:row>
      <xdr:rowOff>63500</xdr:rowOff>
    </xdr:from>
    <xdr:to>
      <xdr:col>14</xdr:col>
      <xdr:colOff>292100</xdr:colOff>
      <xdr:row>28</xdr:row>
      <xdr:rowOff>127000</xdr:rowOff>
    </xdr:to>
    <xdr:graphicFrame macro="">
      <xdr:nvGraphicFramePr>
        <xdr:cNvPr id="41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459" Type="http://schemas.openxmlformats.org/officeDocument/2006/relationships/hyperlink" Target="https://en.wikipedia.org/wiki/Rihanna" TargetMode="External"/><Relationship Id="rId510" Type="http://schemas.openxmlformats.org/officeDocument/2006/relationships/hyperlink" Target="https://en.wikipedia.org/wiki/Take_That" TargetMode="External"/><Relationship Id="rId511" Type="http://schemas.openxmlformats.org/officeDocument/2006/relationships/hyperlink" Target="https://en.wikipedia.org/wiki/Take_That" TargetMode="External"/><Relationship Id="rId512" Type="http://schemas.openxmlformats.org/officeDocument/2006/relationships/hyperlink" Target="https://en.wikipedia.org/wiki/Take_That" TargetMode="External"/><Relationship Id="rId20" Type="http://schemas.openxmlformats.org/officeDocument/2006/relationships/hyperlink" Target="https://en.wikipedia.org/wiki/One_Direction" TargetMode="External"/><Relationship Id="rId21" Type="http://schemas.openxmlformats.org/officeDocument/2006/relationships/hyperlink" Target="https://en.wikipedia.org/wiki/Ellie_Goulding" TargetMode="External"/><Relationship Id="rId22" Type="http://schemas.openxmlformats.org/officeDocument/2006/relationships/hyperlink" Target="https://en.wikipedia.org/wiki/In_Case_You_Didn%27t_Know" TargetMode="External"/><Relationship Id="rId23" Type="http://schemas.openxmlformats.org/officeDocument/2006/relationships/hyperlink" Target="https://en.wikipedia.org/wiki/Sunny_Side_Up_(Paolo_Nutini_album)" TargetMode="External"/><Relationship Id="rId24" Type="http://schemas.openxmlformats.org/officeDocument/2006/relationships/hyperlink" Target="https://en.wikipedia.org/wiki/Paolo_Nutini" TargetMode="External"/><Relationship Id="rId25" Type="http://schemas.openxmlformats.org/officeDocument/2006/relationships/hyperlink" Target="https://en.wikipedia.org/wiki/Elvis_Presley" TargetMode="External"/><Relationship Id="rId26" Type="http://schemas.openxmlformats.org/officeDocument/2006/relationships/hyperlink" Target="https://en.wikipedia.org/wiki/Born_to_Die" TargetMode="External"/><Relationship Id="rId27" Type="http://schemas.openxmlformats.org/officeDocument/2006/relationships/hyperlink" Target="https://en.wikipedia.org/wiki/Lana_Del_Rey" TargetMode="External"/><Relationship Id="rId28" Type="http://schemas.openxmlformats.org/officeDocument/2006/relationships/hyperlink" Target="https://en.wikipedia.org/wiki/Unorthodox_Jukebox" TargetMode="External"/><Relationship Id="rId29" Type="http://schemas.openxmlformats.org/officeDocument/2006/relationships/hyperlink" Target="https://en.wikipedia.org/wiki/Recovery_(Eminem_album)" TargetMode="External"/><Relationship Id="rId513" Type="http://schemas.openxmlformats.org/officeDocument/2006/relationships/hyperlink" Target="https://en.wikipedia.org/wiki/Take_That" TargetMode="External"/><Relationship Id="rId514" Type="http://schemas.openxmlformats.org/officeDocument/2006/relationships/hyperlink" Target="https://en.wikipedia.org/wiki/Take_That" TargetMode="External"/><Relationship Id="rId515" Type="http://schemas.openxmlformats.org/officeDocument/2006/relationships/hyperlink" Target="https://en.wikipedia.org/wiki/Take_That" TargetMode="External"/><Relationship Id="rId516" Type="http://schemas.openxmlformats.org/officeDocument/2006/relationships/hyperlink" Target="https://en.wikipedia.org/wiki/Take_That" TargetMode="External"/><Relationship Id="rId517" Type="http://schemas.openxmlformats.org/officeDocument/2006/relationships/hyperlink" Target="https://en.wikipedia.org/wiki/Take_That" TargetMode="External"/><Relationship Id="rId518" Type="http://schemas.openxmlformats.org/officeDocument/2006/relationships/hyperlink" Target="https://en.wikipedia.org/wiki/1989_(Taylor_Swift_album)" TargetMode="External"/><Relationship Id="rId519" Type="http://schemas.openxmlformats.org/officeDocument/2006/relationships/hyperlink" Target="https://en.wikipedia.org/wiki/1989_(Taylor_Swift_album)" TargetMode="External"/><Relationship Id="rId170" Type="http://schemas.openxmlformats.org/officeDocument/2006/relationships/hyperlink" Target="https://en.wikipedia.org/wiki/Elvis_Presley" TargetMode="External"/><Relationship Id="rId171" Type="http://schemas.openxmlformats.org/officeDocument/2006/relationships/hyperlink" Target="https://en.wikipedia.org/wiki/Elvis_Presley" TargetMode="External"/><Relationship Id="rId172" Type="http://schemas.openxmlformats.org/officeDocument/2006/relationships/hyperlink" Target="https://en.wikipedia.org/wiki/Elvis_Presley" TargetMode="External"/><Relationship Id="rId173" Type="http://schemas.openxmlformats.org/officeDocument/2006/relationships/hyperlink" Target="https://en.wikipedia.org/wiki/Elvis_Presley" TargetMode="External"/><Relationship Id="rId174" Type="http://schemas.openxmlformats.org/officeDocument/2006/relationships/hyperlink" Target="https://en.wikipedia.org/wiki/Elvis_Presley" TargetMode="External"/><Relationship Id="rId175" Type="http://schemas.openxmlformats.org/officeDocument/2006/relationships/hyperlink" Target="https://en.wikipedia.org/wiki/Elvis_Presley" TargetMode="External"/><Relationship Id="rId176" Type="http://schemas.openxmlformats.org/officeDocument/2006/relationships/hyperlink" Target="https://en.wikipedia.org/wiki/Elvis_Presley" TargetMode="External"/><Relationship Id="rId177" Type="http://schemas.openxmlformats.org/officeDocument/2006/relationships/hyperlink" Target="https://en.wikipedia.org/wiki/Elvis_Presley" TargetMode="External"/><Relationship Id="rId178" Type="http://schemas.openxmlformats.org/officeDocument/2006/relationships/hyperlink" Target="https://en.wikipedia.org/wiki/Elvis_Presley" TargetMode="External"/><Relationship Id="rId179" Type="http://schemas.openxmlformats.org/officeDocument/2006/relationships/hyperlink" Target="https://en.wikipedia.org/wiki/Elvis_Presley" TargetMode="External"/><Relationship Id="rId230" Type="http://schemas.openxmlformats.org/officeDocument/2006/relationships/hyperlink" Target="https://en.wikipedia.org/wiki/Florence_and_the_Machine" TargetMode="External"/><Relationship Id="rId231" Type="http://schemas.openxmlformats.org/officeDocument/2006/relationships/hyperlink" Target="https://en.wikipedia.org/wiki/Florence_and_the_Machine" TargetMode="External"/><Relationship Id="rId232" Type="http://schemas.openxmlformats.org/officeDocument/2006/relationships/hyperlink" Target="https://en.wikipedia.org/wiki/Florence_and_the_Machine" TargetMode="External"/><Relationship Id="rId233" Type="http://schemas.openxmlformats.org/officeDocument/2006/relationships/hyperlink" Target="https://en.wikipedia.org/wiki/Florence_and_the_Machine" TargetMode="External"/><Relationship Id="rId234" Type="http://schemas.openxmlformats.org/officeDocument/2006/relationships/hyperlink" Target="https://en.wikipedia.org/wiki/Florence_and_the_Machine" TargetMode="External"/><Relationship Id="rId235" Type="http://schemas.openxmlformats.org/officeDocument/2006/relationships/hyperlink" Target="https://en.wikipedia.org/wiki/Florence_and_the_Machine" TargetMode="External"/><Relationship Id="rId236" Type="http://schemas.openxmlformats.org/officeDocument/2006/relationships/hyperlink" Target="https://en.wikipedia.org/wiki/Florence_and_the_Machine" TargetMode="External"/><Relationship Id="rId237" Type="http://schemas.openxmlformats.org/officeDocument/2006/relationships/hyperlink" Target="https://en.wikipedia.org/wiki/Florence_and_the_Machine" TargetMode="External"/><Relationship Id="rId238" Type="http://schemas.openxmlformats.org/officeDocument/2006/relationships/hyperlink" Target="https://en.wikipedia.org/wiki/Florence_and_the_Machine" TargetMode="External"/><Relationship Id="rId239" Type="http://schemas.openxmlformats.org/officeDocument/2006/relationships/hyperlink" Target="https://en.wikipedia.org/wiki/Wanted_on_Voyage" TargetMode="External"/><Relationship Id="rId460" Type="http://schemas.openxmlformats.org/officeDocument/2006/relationships/hyperlink" Target="https://en.wikipedia.org/wiki/Rihanna" TargetMode="External"/><Relationship Id="rId461" Type="http://schemas.openxmlformats.org/officeDocument/2006/relationships/hyperlink" Target="https://en.wikipedia.org/wiki/Rihanna" TargetMode="External"/><Relationship Id="rId462" Type="http://schemas.openxmlformats.org/officeDocument/2006/relationships/hyperlink" Target="https://en.wikipedia.org/wiki/Rihanna" TargetMode="External"/><Relationship Id="rId463" Type="http://schemas.openxmlformats.org/officeDocument/2006/relationships/hyperlink" Target="https://en.wikipedia.org/wiki/Rihanna" TargetMode="External"/><Relationship Id="rId464" Type="http://schemas.openxmlformats.org/officeDocument/2006/relationships/hyperlink" Target="https://en.wikipedia.org/wiki/Loud_(Rihanna_album)" TargetMode="External"/><Relationship Id="rId465" Type="http://schemas.openxmlformats.org/officeDocument/2006/relationships/hyperlink" Target="https://en.wikipedia.org/wiki/Loud_(Rihanna_album)" TargetMode="External"/><Relationship Id="rId466" Type="http://schemas.openxmlformats.org/officeDocument/2006/relationships/hyperlink" Target="https://en.wikipedia.org/wiki/Loud_(Rihanna_album)" TargetMode="External"/><Relationship Id="rId467" Type="http://schemas.openxmlformats.org/officeDocument/2006/relationships/hyperlink" Target="https://en.wikipedia.org/wiki/Loud_(Rihanna_album)" TargetMode="External"/><Relationship Id="rId468" Type="http://schemas.openxmlformats.org/officeDocument/2006/relationships/hyperlink" Target="https://en.wikipedia.org/wiki/Loud_(Rihanna_album)" TargetMode="External"/><Relationship Id="rId469" Type="http://schemas.openxmlformats.org/officeDocument/2006/relationships/hyperlink" Target="https://en.wikipedia.org/wiki/Loud_(Rihanna_album)" TargetMode="External"/><Relationship Id="rId520" Type="http://schemas.openxmlformats.org/officeDocument/2006/relationships/hyperlink" Target="https://en.wikipedia.org/wiki/1989_(Taylor_Swift_album)" TargetMode="External"/><Relationship Id="rId521" Type="http://schemas.openxmlformats.org/officeDocument/2006/relationships/hyperlink" Target="https://en.wikipedia.org/wiki/1989_(Taylor_Swift_album)" TargetMode="External"/><Relationship Id="rId522" Type="http://schemas.openxmlformats.org/officeDocument/2006/relationships/hyperlink" Target="https://en.wikipedia.org/wiki/1989_(Taylor_Swift_album)" TargetMode="External"/><Relationship Id="rId30" Type="http://schemas.openxmlformats.org/officeDocument/2006/relationships/hyperlink" Target="https://en.wikipedia.org/wiki/Eminem" TargetMode="External"/><Relationship Id="rId31" Type="http://schemas.openxmlformats.org/officeDocument/2006/relationships/hyperlink" Target="https://en.wikipedia.org/wiki/Come_Around_Sundown" TargetMode="External"/><Relationship Id="rId32" Type="http://schemas.openxmlformats.org/officeDocument/2006/relationships/hyperlink" Target="https://en.wikipedia.org/wiki/Kings_of_Leon" TargetMode="External"/><Relationship Id="rId33" Type="http://schemas.openxmlformats.org/officeDocument/2006/relationships/hyperlink" Target="https://en.wikipedia.org/wiki/AM_(Arctic_Monkeys_album)" TargetMode="External"/><Relationship Id="rId34" Type="http://schemas.openxmlformats.org/officeDocument/2006/relationships/hyperlink" Target="https://en.wikipedia.org/wiki/Arctic_Monkeys" TargetMode="External"/><Relationship Id="rId35" Type="http://schemas.openxmlformats.org/officeDocument/2006/relationships/hyperlink" Target="https://en.wikipedia.org/wiki/18_Months" TargetMode="External"/><Relationship Id="rId36" Type="http://schemas.openxmlformats.org/officeDocument/2006/relationships/hyperlink" Target="https://en.wikipedia.org/wiki/Calvin_Harris" TargetMode="External"/><Relationship Id="rId37" Type="http://schemas.openxmlformats.org/officeDocument/2006/relationships/hyperlink" Target="https://en.wikipedia.org/wiki/21_(Adele_album)" TargetMode="External"/><Relationship Id="rId38" Type="http://schemas.openxmlformats.org/officeDocument/2006/relationships/hyperlink" Target="https://en.wikipedia.org/wiki/Adele" TargetMode="External"/><Relationship Id="rId39" Type="http://schemas.openxmlformats.org/officeDocument/2006/relationships/hyperlink" Target="https://en.wikipedia.org/wiki/21_(Adele_album)" TargetMode="External"/><Relationship Id="rId523" Type="http://schemas.openxmlformats.org/officeDocument/2006/relationships/hyperlink" Target="https://en.wikipedia.org/wiki/1989_(Taylor_Swift_album)" TargetMode="External"/><Relationship Id="rId524" Type="http://schemas.openxmlformats.org/officeDocument/2006/relationships/hyperlink" Target="https://en.wikipedia.org/wiki/1989_(Taylor_Swift_album)" TargetMode="External"/><Relationship Id="rId525" Type="http://schemas.openxmlformats.org/officeDocument/2006/relationships/hyperlink" Target="https://en.wikipedia.org/wiki/1989_(Taylor_Swift_album)" TargetMode="External"/><Relationship Id="rId526" Type="http://schemas.openxmlformats.org/officeDocument/2006/relationships/hyperlink" Target="https://en.wikipedia.org/wiki/1989_(Taylor_Swift_album)" TargetMode="External"/><Relationship Id="rId527" Type="http://schemas.openxmlformats.org/officeDocument/2006/relationships/hyperlink" Target="https://en.wikipedia.org/wiki/Taylor_Swift" TargetMode="External"/><Relationship Id="rId528" Type="http://schemas.openxmlformats.org/officeDocument/2006/relationships/hyperlink" Target="https://en.wikipedia.org/wiki/Taylor_Swift" TargetMode="External"/><Relationship Id="rId529" Type="http://schemas.openxmlformats.org/officeDocument/2006/relationships/hyperlink" Target="https://en.wikipedia.org/wiki/Taylor_Swift" TargetMode="External"/><Relationship Id="rId180" Type="http://schemas.openxmlformats.org/officeDocument/2006/relationships/hyperlink" Target="https://en.wikipedia.org/wiki/Elvis_Presley" TargetMode="External"/><Relationship Id="rId181" Type="http://schemas.openxmlformats.org/officeDocument/2006/relationships/hyperlink" Target="https://en.wikipedia.org/wiki/Elvis_Presley" TargetMode="External"/><Relationship Id="rId182" Type="http://schemas.openxmlformats.org/officeDocument/2006/relationships/hyperlink" Target="https://en.wikipedia.org/wiki/Elvis_Presley" TargetMode="External"/><Relationship Id="rId183" Type="http://schemas.openxmlformats.org/officeDocument/2006/relationships/hyperlink" Target="https://en.wikipedia.org/wiki/Elvis_Presley" TargetMode="External"/><Relationship Id="rId184" Type="http://schemas.openxmlformats.org/officeDocument/2006/relationships/hyperlink" Target="https://en.wikipedia.org/wiki/Elvis_Presley" TargetMode="External"/><Relationship Id="rId185" Type="http://schemas.openxmlformats.org/officeDocument/2006/relationships/hyperlink" Target="https://en.wikipedia.org/wiki/Our_Version_of_Events" TargetMode="External"/><Relationship Id="rId186" Type="http://schemas.openxmlformats.org/officeDocument/2006/relationships/hyperlink" Target="https://en.wikipedia.org/wiki/Our_Version_of_Events" TargetMode="External"/><Relationship Id="rId187" Type="http://schemas.openxmlformats.org/officeDocument/2006/relationships/hyperlink" Target="https://en.wikipedia.org/wiki/Our_Version_of_Events" TargetMode="External"/><Relationship Id="rId188" Type="http://schemas.openxmlformats.org/officeDocument/2006/relationships/hyperlink" Target="https://en.wikipedia.org/wiki/Our_Version_of_Events" TargetMode="External"/><Relationship Id="rId189" Type="http://schemas.openxmlformats.org/officeDocument/2006/relationships/hyperlink" Target="https://en.wikipedia.org/wiki/Our_Version_of_Events" TargetMode="External"/><Relationship Id="rId240" Type="http://schemas.openxmlformats.org/officeDocument/2006/relationships/hyperlink" Target="https://en.wikipedia.org/wiki/Wanted_on_Voyage" TargetMode="External"/><Relationship Id="rId241" Type="http://schemas.openxmlformats.org/officeDocument/2006/relationships/hyperlink" Target="https://en.wikipedia.org/wiki/Wanted_on_Voyage" TargetMode="External"/><Relationship Id="rId242" Type="http://schemas.openxmlformats.org/officeDocument/2006/relationships/hyperlink" Target="https://en.wikipedia.org/wiki/Wanted_on_Voyage" TargetMode="External"/><Relationship Id="rId243" Type="http://schemas.openxmlformats.org/officeDocument/2006/relationships/hyperlink" Target="https://en.wikipedia.org/wiki/Wanted_on_Voyage" TargetMode="External"/><Relationship Id="rId244" Type="http://schemas.openxmlformats.org/officeDocument/2006/relationships/hyperlink" Target="https://en.wikipedia.org/wiki/Wanted_on_Voyage" TargetMode="External"/><Relationship Id="rId245" Type="http://schemas.openxmlformats.org/officeDocument/2006/relationships/hyperlink" Target="https://en.wikipedia.org/wiki/Wanted_on_Voyage" TargetMode="External"/><Relationship Id="rId246" Type="http://schemas.openxmlformats.org/officeDocument/2006/relationships/hyperlink" Target="https://en.wikipedia.org/wiki/Wanted_on_Voyage" TargetMode="External"/><Relationship Id="rId247" Type="http://schemas.openxmlformats.org/officeDocument/2006/relationships/hyperlink" Target="https://en.wikipedia.org/wiki/Wanted_on_Voyage" TargetMode="External"/><Relationship Id="rId248" Type="http://schemas.openxmlformats.org/officeDocument/2006/relationships/hyperlink" Target="https://en.wikipedia.org/wiki/George_Ezra" TargetMode="External"/><Relationship Id="rId249" Type="http://schemas.openxmlformats.org/officeDocument/2006/relationships/hyperlink" Target="https://en.wikipedia.org/wiki/George_Ezra" TargetMode="External"/><Relationship Id="rId300" Type="http://schemas.openxmlformats.org/officeDocument/2006/relationships/hyperlink" Target="https://en.wikipedia.org/wiki/Katy_Perry" TargetMode="External"/><Relationship Id="rId301" Type="http://schemas.openxmlformats.org/officeDocument/2006/relationships/hyperlink" Target="https://en.wikipedia.org/wiki/Katy_Perry" TargetMode="External"/><Relationship Id="rId302" Type="http://schemas.openxmlformats.org/officeDocument/2006/relationships/hyperlink" Target="https://en.wikipedia.org/wiki/Come_Around_Sundown" TargetMode="External"/><Relationship Id="rId303" Type="http://schemas.openxmlformats.org/officeDocument/2006/relationships/hyperlink" Target="https://en.wikipedia.org/wiki/Come_Around_Sundown" TargetMode="External"/><Relationship Id="rId304" Type="http://schemas.openxmlformats.org/officeDocument/2006/relationships/hyperlink" Target="https://en.wikipedia.org/wiki/Come_Around_Sundown" TargetMode="External"/><Relationship Id="rId305" Type="http://schemas.openxmlformats.org/officeDocument/2006/relationships/hyperlink" Target="https://en.wikipedia.org/wiki/Come_Around_Sundown" TargetMode="External"/><Relationship Id="rId306" Type="http://schemas.openxmlformats.org/officeDocument/2006/relationships/hyperlink" Target="https://en.wikipedia.org/wiki/Come_Around_Sundown" TargetMode="External"/><Relationship Id="rId307" Type="http://schemas.openxmlformats.org/officeDocument/2006/relationships/hyperlink" Target="https://en.wikipedia.org/wiki/Come_Around_Sundown" TargetMode="External"/><Relationship Id="rId308" Type="http://schemas.openxmlformats.org/officeDocument/2006/relationships/hyperlink" Target="https://en.wikipedia.org/wiki/Come_Around_Sundown" TargetMode="External"/><Relationship Id="rId309" Type="http://schemas.openxmlformats.org/officeDocument/2006/relationships/hyperlink" Target="https://en.wikipedia.org/wiki/Come_Around_Sundown" TargetMode="External"/><Relationship Id="rId470" Type="http://schemas.openxmlformats.org/officeDocument/2006/relationships/hyperlink" Target="https://en.wikipedia.org/wiki/Loud_(Rihanna_album)" TargetMode="External"/><Relationship Id="rId471" Type="http://schemas.openxmlformats.org/officeDocument/2006/relationships/hyperlink" Target="https://en.wikipedia.org/wiki/Loud_(Rihanna_album)" TargetMode="External"/><Relationship Id="rId472" Type="http://schemas.openxmlformats.org/officeDocument/2006/relationships/hyperlink" Target="https://en.wikipedia.org/wiki/Loud_(Rihanna_album)" TargetMode="External"/><Relationship Id="rId473" Type="http://schemas.openxmlformats.org/officeDocument/2006/relationships/hyperlink" Target="https://en.wikipedia.org/wiki/We_the_Generation" TargetMode="External"/><Relationship Id="rId474" Type="http://schemas.openxmlformats.org/officeDocument/2006/relationships/hyperlink" Target="https://en.wikipedia.org/wiki/We_the_Generation" TargetMode="External"/><Relationship Id="rId475" Type="http://schemas.openxmlformats.org/officeDocument/2006/relationships/hyperlink" Target="https://en.wikipedia.org/wiki/We_the_Generation" TargetMode="External"/><Relationship Id="rId476" Type="http://schemas.openxmlformats.org/officeDocument/2006/relationships/hyperlink" Target="https://en.wikipedia.org/wiki/We_the_Generation" TargetMode="External"/><Relationship Id="rId477" Type="http://schemas.openxmlformats.org/officeDocument/2006/relationships/hyperlink" Target="https://en.wikipedia.org/wiki/We_the_Generation" TargetMode="External"/><Relationship Id="rId478" Type="http://schemas.openxmlformats.org/officeDocument/2006/relationships/hyperlink" Target="https://en.wikipedia.org/wiki/We_the_Generation" TargetMode="External"/><Relationship Id="rId479" Type="http://schemas.openxmlformats.org/officeDocument/2006/relationships/hyperlink" Target="https://en.wikipedia.org/wiki/We_the_Generation" TargetMode="External"/><Relationship Id="rId530" Type="http://schemas.openxmlformats.org/officeDocument/2006/relationships/hyperlink" Target="https://en.wikipedia.org/wiki/Taylor_Swift" TargetMode="External"/><Relationship Id="rId531" Type="http://schemas.openxmlformats.org/officeDocument/2006/relationships/hyperlink" Target="https://en.wikipedia.org/wiki/Taylor_Swift" TargetMode="External"/><Relationship Id="rId532" Type="http://schemas.openxmlformats.org/officeDocument/2006/relationships/hyperlink" Target="https://en.wikipedia.org/wiki/Taylor_Swift" TargetMode="External"/><Relationship Id="rId40" Type="http://schemas.openxmlformats.org/officeDocument/2006/relationships/hyperlink" Target="https://en.wikipedia.org/wiki/Adele" TargetMode="External"/><Relationship Id="rId41" Type="http://schemas.openxmlformats.org/officeDocument/2006/relationships/hyperlink" Target="https://en.wikipedia.org/wiki/21_(Adele_album)" TargetMode="External"/><Relationship Id="rId42" Type="http://schemas.openxmlformats.org/officeDocument/2006/relationships/hyperlink" Target="https://en.wikipedia.org/wiki/Adele" TargetMode="External"/><Relationship Id="rId43" Type="http://schemas.openxmlformats.org/officeDocument/2006/relationships/hyperlink" Target="https://en.wikipedia.org/wiki/21_(Adele_album)" TargetMode="External"/><Relationship Id="rId44" Type="http://schemas.openxmlformats.org/officeDocument/2006/relationships/hyperlink" Target="https://en.wikipedia.org/wiki/Adele" TargetMode="External"/><Relationship Id="rId45" Type="http://schemas.openxmlformats.org/officeDocument/2006/relationships/hyperlink" Target="https://en.wikipedia.org/wiki/21_(Adele_album)" TargetMode="External"/><Relationship Id="rId46" Type="http://schemas.openxmlformats.org/officeDocument/2006/relationships/hyperlink" Target="https://en.wikipedia.org/wiki/Adele" TargetMode="External"/><Relationship Id="rId47" Type="http://schemas.openxmlformats.org/officeDocument/2006/relationships/hyperlink" Target="https://en.wikipedia.org/wiki/21_(Adele_album)" TargetMode="External"/><Relationship Id="rId48" Type="http://schemas.openxmlformats.org/officeDocument/2006/relationships/hyperlink" Target="https://en.wikipedia.org/wiki/Adele" TargetMode="External"/><Relationship Id="rId49" Type="http://schemas.openxmlformats.org/officeDocument/2006/relationships/hyperlink" Target="https://en.wikipedia.org/wiki/21_(Adele_album)" TargetMode="External"/><Relationship Id="rId533" Type="http://schemas.openxmlformats.org/officeDocument/2006/relationships/hyperlink" Target="https://en.wikipedia.org/wiki/Taylor_Swift" TargetMode="External"/><Relationship Id="rId534" Type="http://schemas.openxmlformats.org/officeDocument/2006/relationships/hyperlink" Target="https://en.wikipedia.org/wiki/Taylor_Swift" TargetMode="External"/><Relationship Id="rId1" Type="http://schemas.openxmlformats.org/officeDocument/2006/relationships/hyperlink" Target="https://en.wikipedia.org/wiki/21_(Adele_album)" TargetMode="External"/><Relationship Id="rId2" Type="http://schemas.openxmlformats.org/officeDocument/2006/relationships/hyperlink" Target="https://en.wikipedia.org/wiki/Adele" TargetMode="External"/><Relationship Id="rId3" Type="http://schemas.openxmlformats.org/officeDocument/2006/relationships/hyperlink" Target="https://en.wikipedia.org/wiki/Our_Version_of_Events" TargetMode="External"/><Relationship Id="rId4" Type="http://schemas.openxmlformats.org/officeDocument/2006/relationships/hyperlink" Target="https://en.wikipedia.org/wiki/Emeli_Sand%C3%A9" TargetMode="External"/><Relationship Id="rId5" Type="http://schemas.openxmlformats.org/officeDocument/2006/relationships/hyperlink" Target="https://en.wikipedia.org/wiki/%2B_(Ed_Sheeran_album)" TargetMode="External"/><Relationship Id="rId6" Type="http://schemas.openxmlformats.org/officeDocument/2006/relationships/hyperlink" Target="https://en.wikipedia.org/wiki/Lady_Gaga" TargetMode="External"/><Relationship Id="rId7" Type="http://schemas.openxmlformats.org/officeDocument/2006/relationships/hyperlink" Target="https://en.wikipedia.org/wiki/Sigh_No_More_(Mumford_%26_Sons_album)" TargetMode="External"/><Relationship Id="rId8" Type="http://schemas.openxmlformats.org/officeDocument/2006/relationships/hyperlink" Target="https://en.wikipedia.org/wiki/Mumford_%26_Sons" TargetMode="External"/><Relationship Id="rId9" Type="http://schemas.openxmlformats.org/officeDocument/2006/relationships/hyperlink" Target="https://en.wikipedia.org/wiki/Mylo_Xyloto" TargetMode="External"/><Relationship Id="rId190" Type="http://schemas.openxmlformats.org/officeDocument/2006/relationships/hyperlink" Target="https://en.wikipedia.org/wiki/Our_Version_of_Events" TargetMode="External"/><Relationship Id="rId191" Type="http://schemas.openxmlformats.org/officeDocument/2006/relationships/hyperlink" Target="https://en.wikipedia.org/wiki/Our_Version_of_Events" TargetMode="External"/><Relationship Id="rId192" Type="http://schemas.openxmlformats.org/officeDocument/2006/relationships/hyperlink" Target="https://en.wikipedia.org/wiki/Our_Version_of_Events" TargetMode="External"/><Relationship Id="rId193" Type="http://schemas.openxmlformats.org/officeDocument/2006/relationships/hyperlink" Target="https://en.wikipedia.org/wiki/Our_Version_of_Events" TargetMode="External"/><Relationship Id="rId194" Type="http://schemas.openxmlformats.org/officeDocument/2006/relationships/hyperlink" Target="https://en.wikipedia.org/wiki/Emeli_Sand%C3%A9" TargetMode="External"/><Relationship Id="rId195" Type="http://schemas.openxmlformats.org/officeDocument/2006/relationships/hyperlink" Target="https://en.wikipedia.org/wiki/Emeli_Sand%C3%A9" TargetMode="External"/><Relationship Id="rId196" Type="http://schemas.openxmlformats.org/officeDocument/2006/relationships/hyperlink" Target="https://en.wikipedia.org/wiki/Emeli_Sand%C3%A9" TargetMode="External"/><Relationship Id="rId197" Type="http://schemas.openxmlformats.org/officeDocument/2006/relationships/hyperlink" Target="https://en.wikipedia.org/wiki/Emeli_Sand%C3%A9" TargetMode="External"/><Relationship Id="rId198" Type="http://schemas.openxmlformats.org/officeDocument/2006/relationships/hyperlink" Target="https://en.wikipedia.org/wiki/Emeli_Sand%C3%A9" TargetMode="External"/><Relationship Id="rId199" Type="http://schemas.openxmlformats.org/officeDocument/2006/relationships/hyperlink" Target="https://en.wikipedia.org/wiki/Emeli_Sand%C3%A9" TargetMode="External"/><Relationship Id="rId535" Type="http://schemas.openxmlformats.org/officeDocument/2006/relationships/hyperlink" Target="https://en.wikipedia.org/wiki/Taylor_Swift" TargetMode="External"/><Relationship Id="rId250" Type="http://schemas.openxmlformats.org/officeDocument/2006/relationships/hyperlink" Target="https://en.wikipedia.org/wiki/George_Ezra" TargetMode="External"/><Relationship Id="rId251" Type="http://schemas.openxmlformats.org/officeDocument/2006/relationships/hyperlink" Target="https://en.wikipedia.org/wiki/George_Ezra" TargetMode="External"/><Relationship Id="rId252" Type="http://schemas.openxmlformats.org/officeDocument/2006/relationships/hyperlink" Target="https://en.wikipedia.org/wiki/George_Ezra" TargetMode="External"/><Relationship Id="rId253" Type="http://schemas.openxmlformats.org/officeDocument/2006/relationships/hyperlink" Target="https://en.wikipedia.org/wiki/George_Ezra" TargetMode="External"/><Relationship Id="rId254" Type="http://schemas.openxmlformats.org/officeDocument/2006/relationships/hyperlink" Target="https://en.wikipedia.org/wiki/George_Ezra" TargetMode="External"/><Relationship Id="rId255" Type="http://schemas.openxmlformats.org/officeDocument/2006/relationships/hyperlink" Target="https://en.wikipedia.org/wiki/George_Ezra" TargetMode="External"/><Relationship Id="rId256" Type="http://schemas.openxmlformats.org/officeDocument/2006/relationships/hyperlink" Target="https://en.wikipedia.org/wiki/George_Ezra" TargetMode="External"/><Relationship Id="rId257" Type="http://schemas.openxmlformats.org/officeDocument/2006/relationships/hyperlink" Target="https://www.discogs.com/artist/12596-James-Brown" TargetMode="External"/><Relationship Id="rId258" Type="http://schemas.openxmlformats.org/officeDocument/2006/relationships/hyperlink" Target="https://www.discogs.com/artist/12596-James-Brown" TargetMode="External"/><Relationship Id="rId259" Type="http://schemas.openxmlformats.org/officeDocument/2006/relationships/hyperlink" Target="https://www.discogs.com/artist/12596-James-Brown" TargetMode="External"/><Relationship Id="rId536" Type="http://schemas.openxmlformats.org/officeDocument/2006/relationships/hyperlink" Target="https://www.discogs.com/artist/66852-The-Prodigy" TargetMode="External"/><Relationship Id="rId537" Type="http://schemas.openxmlformats.org/officeDocument/2006/relationships/hyperlink" Target="https://www.discogs.com/artist/66852-The-Prodigy" TargetMode="External"/><Relationship Id="rId538" Type="http://schemas.openxmlformats.org/officeDocument/2006/relationships/hyperlink" Target="https://www.discogs.com/artist/66852-The-Prodigy" TargetMode="External"/><Relationship Id="rId539" Type="http://schemas.openxmlformats.org/officeDocument/2006/relationships/hyperlink" Target="https://www.discogs.com/artist/66852-The-Prodigy" TargetMode="External"/><Relationship Id="rId310" Type="http://schemas.openxmlformats.org/officeDocument/2006/relationships/hyperlink" Target="https://en.wikipedia.org/wiki/Come_Around_Sundown" TargetMode="External"/><Relationship Id="rId311" Type="http://schemas.openxmlformats.org/officeDocument/2006/relationships/hyperlink" Target="https://en.wikipedia.org/wiki/Kings_of_Leon" TargetMode="External"/><Relationship Id="rId312" Type="http://schemas.openxmlformats.org/officeDocument/2006/relationships/hyperlink" Target="https://en.wikipedia.org/wiki/Kings_of_Leon" TargetMode="External"/><Relationship Id="rId313" Type="http://schemas.openxmlformats.org/officeDocument/2006/relationships/hyperlink" Target="https://en.wikipedia.org/wiki/Kings_of_Leon" TargetMode="External"/><Relationship Id="rId314" Type="http://schemas.openxmlformats.org/officeDocument/2006/relationships/hyperlink" Target="https://en.wikipedia.org/wiki/Kings_of_Leon" TargetMode="External"/><Relationship Id="rId315" Type="http://schemas.openxmlformats.org/officeDocument/2006/relationships/hyperlink" Target="https://en.wikipedia.org/wiki/Kings_of_Leon" TargetMode="External"/><Relationship Id="rId316" Type="http://schemas.openxmlformats.org/officeDocument/2006/relationships/hyperlink" Target="https://en.wikipedia.org/wiki/Kings_of_Leon" TargetMode="External"/><Relationship Id="rId317" Type="http://schemas.openxmlformats.org/officeDocument/2006/relationships/hyperlink" Target="https://en.wikipedia.org/wiki/Kings_of_Leon" TargetMode="External"/><Relationship Id="rId318" Type="http://schemas.openxmlformats.org/officeDocument/2006/relationships/hyperlink" Target="https://en.wikipedia.org/wiki/Kings_of_Leon" TargetMode="External"/><Relationship Id="rId319" Type="http://schemas.openxmlformats.org/officeDocument/2006/relationships/hyperlink" Target="https://en.wikipedia.org/wiki/Kings_of_Leon" TargetMode="External"/><Relationship Id="rId480" Type="http://schemas.openxmlformats.org/officeDocument/2006/relationships/hyperlink" Target="https://en.wikipedia.org/wiki/We_the_Generation" TargetMode="External"/><Relationship Id="rId481" Type="http://schemas.openxmlformats.org/officeDocument/2006/relationships/hyperlink" Target="https://en.wikipedia.org/wiki/We_the_Generation" TargetMode="External"/><Relationship Id="rId482" Type="http://schemas.openxmlformats.org/officeDocument/2006/relationships/hyperlink" Target="https://en.wikipedia.org/wiki/Sam_Smith_(singer)" TargetMode="External"/><Relationship Id="rId483" Type="http://schemas.openxmlformats.org/officeDocument/2006/relationships/hyperlink" Target="https://en.wikipedia.org/wiki/Sam_Smith_(singer)" TargetMode="External"/><Relationship Id="rId484" Type="http://schemas.openxmlformats.org/officeDocument/2006/relationships/hyperlink" Target="https://en.wikipedia.org/wiki/Sam_Smith_(singer)" TargetMode="External"/><Relationship Id="rId485" Type="http://schemas.openxmlformats.org/officeDocument/2006/relationships/hyperlink" Target="https://en.wikipedia.org/wiki/Sam_Smith_(singer)" TargetMode="External"/><Relationship Id="rId486" Type="http://schemas.openxmlformats.org/officeDocument/2006/relationships/hyperlink" Target="https://en.wikipedia.org/wiki/Sam_Smith_(singer)" TargetMode="External"/><Relationship Id="rId487" Type="http://schemas.openxmlformats.org/officeDocument/2006/relationships/hyperlink" Target="https://en.wikipedia.org/wiki/Sam_Smith_(singer)" TargetMode="External"/><Relationship Id="rId488" Type="http://schemas.openxmlformats.org/officeDocument/2006/relationships/hyperlink" Target="https://en.wikipedia.org/wiki/Sam_Smith_(singer)" TargetMode="External"/><Relationship Id="rId489" Type="http://schemas.openxmlformats.org/officeDocument/2006/relationships/hyperlink" Target="https://en.wikipedia.org/wiki/Sam_Smith_(singer)" TargetMode="External"/><Relationship Id="rId540" Type="http://schemas.openxmlformats.org/officeDocument/2006/relationships/hyperlink" Target="https://www.discogs.com/artist/66852-The-Prodigy" TargetMode="External"/><Relationship Id="rId541" Type="http://schemas.openxmlformats.org/officeDocument/2006/relationships/hyperlink" Target="https://www.discogs.com/artist/66852-The-Prodigy" TargetMode="External"/><Relationship Id="rId542" Type="http://schemas.openxmlformats.org/officeDocument/2006/relationships/hyperlink" Target="https://www.discogs.com/artist/66852-The-Prodigy" TargetMode="External"/><Relationship Id="rId50" Type="http://schemas.openxmlformats.org/officeDocument/2006/relationships/hyperlink" Target="https://en.wikipedia.org/wiki/Adele" TargetMode="External"/><Relationship Id="rId51" Type="http://schemas.openxmlformats.org/officeDocument/2006/relationships/hyperlink" Target="https://en.wikipedia.org/wiki/21_(Adele_album)" TargetMode="External"/><Relationship Id="rId52" Type="http://schemas.openxmlformats.org/officeDocument/2006/relationships/hyperlink" Target="https://en.wikipedia.org/wiki/Adele" TargetMode="External"/><Relationship Id="rId53" Type="http://schemas.openxmlformats.org/officeDocument/2006/relationships/hyperlink" Target="https://en.wikipedia.org/wiki/21_(Adele_album)" TargetMode="External"/><Relationship Id="rId54" Type="http://schemas.openxmlformats.org/officeDocument/2006/relationships/hyperlink" Target="https://en.wikipedia.org/wiki/Adele" TargetMode="External"/><Relationship Id="rId55" Type="http://schemas.openxmlformats.org/officeDocument/2006/relationships/hyperlink" Target="https://en.wikipedia.org/wiki/We_the_Generation" TargetMode="External"/><Relationship Id="rId56" Type="http://schemas.openxmlformats.org/officeDocument/2006/relationships/hyperlink" Target="https://en.wikipedia.org/wiki/Plan_B_(musician)" TargetMode="External"/><Relationship Id="rId57" Type="http://schemas.openxmlformats.org/officeDocument/2006/relationships/hyperlink" Target="https://en.wikipedia.org/wiki/The_Defamation_of_Strickland_Banks" TargetMode="External"/><Relationship Id="rId58" Type="http://schemas.openxmlformats.org/officeDocument/2006/relationships/hyperlink" Target="https://en.wikipedia.org/wiki/Rihanna" TargetMode="External"/><Relationship Id="rId59" Type="http://schemas.openxmlformats.org/officeDocument/2006/relationships/hyperlink" Target="https://en.wikipedia.org/wiki/Loud_(Rihanna_album)" TargetMode="External"/><Relationship Id="rId543" Type="http://schemas.openxmlformats.org/officeDocument/2006/relationships/hyperlink" Target="https://www.discogs.com/artist/66852-The-Prodigy" TargetMode="External"/><Relationship Id="rId544" Type="http://schemas.openxmlformats.org/officeDocument/2006/relationships/hyperlink" Target="https://www.discogs.com/artist/66852-The-Prodigy" TargetMode="External"/><Relationship Id="rId260" Type="http://schemas.openxmlformats.org/officeDocument/2006/relationships/hyperlink" Target="https://www.discogs.com/artist/12596-James-Brown" TargetMode="External"/><Relationship Id="rId261" Type="http://schemas.openxmlformats.org/officeDocument/2006/relationships/hyperlink" Target="https://www.discogs.com/artist/12596-James-Brown" TargetMode="External"/><Relationship Id="rId262" Type="http://schemas.openxmlformats.org/officeDocument/2006/relationships/hyperlink" Target="https://www.discogs.com/artist/12596-James-Brown" TargetMode="External"/><Relationship Id="rId263" Type="http://schemas.openxmlformats.org/officeDocument/2006/relationships/hyperlink" Target="https://www.discogs.com/artist/12596-James-Brown" TargetMode="External"/><Relationship Id="rId264" Type="http://schemas.openxmlformats.org/officeDocument/2006/relationships/hyperlink" Target="https://www.discogs.com/artist/12596-James-Brown" TargetMode="External"/><Relationship Id="rId265" Type="http://schemas.openxmlformats.org/officeDocument/2006/relationships/hyperlink" Target="https://www.discogs.com/artist/12596-James-Brown" TargetMode="External"/><Relationship Id="rId266" Type="http://schemas.openxmlformats.org/officeDocument/2006/relationships/hyperlink" Target="https://en.wikipedia.org/wiki/Who_You_Are_(Jessie_J_album)" TargetMode="External"/><Relationship Id="rId267" Type="http://schemas.openxmlformats.org/officeDocument/2006/relationships/hyperlink" Target="https://en.wikipedia.org/wiki/Who_You_Are_(Jessie_J_album)" TargetMode="External"/><Relationship Id="rId268" Type="http://schemas.openxmlformats.org/officeDocument/2006/relationships/hyperlink" Target="https://en.wikipedia.org/wiki/Who_You_Are_(Jessie_J_album)" TargetMode="External"/><Relationship Id="rId269" Type="http://schemas.openxmlformats.org/officeDocument/2006/relationships/hyperlink" Target="https://en.wikipedia.org/wiki/Who_You_Are_(Jessie_J_album)" TargetMode="External"/><Relationship Id="rId320" Type="http://schemas.openxmlformats.org/officeDocument/2006/relationships/hyperlink" Target="https://www.discogs.com/artist/1203535-Kurt-Vile" TargetMode="External"/><Relationship Id="rId321" Type="http://schemas.openxmlformats.org/officeDocument/2006/relationships/hyperlink" Target="https://www.discogs.com/artist/1203535-Kurt-Vile" TargetMode="External"/><Relationship Id="rId322" Type="http://schemas.openxmlformats.org/officeDocument/2006/relationships/hyperlink" Target="https://www.discogs.com/artist/1203535-Kurt-Vile" TargetMode="External"/><Relationship Id="rId323" Type="http://schemas.openxmlformats.org/officeDocument/2006/relationships/hyperlink" Target="https://www.discogs.com/artist/1203535-Kurt-Vile" TargetMode="External"/><Relationship Id="rId324" Type="http://schemas.openxmlformats.org/officeDocument/2006/relationships/hyperlink" Target="https://www.discogs.com/artist/1203535-Kurt-Vile" TargetMode="External"/><Relationship Id="rId325" Type="http://schemas.openxmlformats.org/officeDocument/2006/relationships/hyperlink" Target="https://www.discogs.com/artist/1203535-Kurt-Vile" TargetMode="External"/><Relationship Id="rId326" Type="http://schemas.openxmlformats.org/officeDocument/2006/relationships/hyperlink" Target="https://www.discogs.com/artist/1203535-Kurt-Vile" TargetMode="External"/><Relationship Id="rId327" Type="http://schemas.openxmlformats.org/officeDocument/2006/relationships/hyperlink" Target="https://www.discogs.com/artist/1203535-Kurt-Vile" TargetMode="External"/><Relationship Id="rId328" Type="http://schemas.openxmlformats.org/officeDocument/2006/relationships/hyperlink" Target="https://www.discogs.com/artist/1203535-Kurt-Vile" TargetMode="External"/><Relationship Id="rId329" Type="http://schemas.openxmlformats.org/officeDocument/2006/relationships/hyperlink" Target="https://en.wikipedia.org/wiki/Lady_Gaga" TargetMode="External"/><Relationship Id="rId490" Type="http://schemas.openxmlformats.org/officeDocument/2006/relationships/hyperlink" Target="https://en.wikipedia.org/wiki/Sam_Smith_(singer)" TargetMode="External"/><Relationship Id="rId491" Type="http://schemas.openxmlformats.org/officeDocument/2006/relationships/hyperlink" Target="https://en.wikipedia.org/wiki/In_the_Lonely_Hour" TargetMode="External"/><Relationship Id="rId492" Type="http://schemas.openxmlformats.org/officeDocument/2006/relationships/hyperlink" Target="https://en.wikipedia.org/wiki/In_the_Lonely_Hour" TargetMode="External"/><Relationship Id="rId493" Type="http://schemas.openxmlformats.org/officeDocument/2006/relationships/hyperlink" Target="https://en.wikipedia.org/wiki/In_the_Lonely_Hour" TargetMode="External"/><Relationship Id="rId494" Type="http://schemas.openxmlformats.org/officeDocument/2006/relationships/hyperlink" Target="https://en.wikipedia.org/wiki/In_the_Lonely_Hour" TargetMode="External"/><Relationship Id="rId495" Type="http://schemas.openxmlformats.org/officeDocument/2006/relationships/hyperlink" Target="https://en.wikipedia.org/wiki/In_the_Lonely_Hour" TargetMode="External"/><Relationship Id="rId496" Type="http://schemas.openxmlformats.org/officeDocument/2006/relationships/hyperlink" Target="https://en.wikipedia.org/wiki/In_the_Lonely_Hour" TargetMode="External"/><Relationship Id="rId497" Type="http://schemas.openxmlformats.org/officeDocument/2006/relationships/hyperlink" Target="https://en.wikipedia.org/wiki/In_the_Lonely_Hour" TargetMode="External"/><Relationship Id="rId498" Type="http://schemas.openxmlformats.org/officeDocument/2006/relationships/hyperlink" Target="https://en.wikipedia.org/wiki/In_the_Lonely_Hour" TargetMode="External"/><Relationship Id="rId499" Type="http://schemas.openxmlformats.org/officeDocument/2006/relationships/hyperlink" Target="https://en.wikipedia.org/wiki/In_the_Lonely_Hour" TargetMode="External"/><Relationship Id="rId100" Type="http://schemas.openxmlformats.org/officeDocument/2006/relationships/hyperlink" Target="https://en.wikipedia.org/wiki/Arctic_Monkeys" TargetMode="External"/><Relationship Id="rId101" Type="http://schemas.openxmlformats.org/officeDocument/2006/relationships/hyperlink" Target="https://en.wikipedia.org/wiki/Arctic_Monkeys" TargetMode="External"/><Relationship Id="rId102" Type="http://schemas.openxmlformats.org/officeDocument/2006/relationships/hyperlink" Target="https://en.wikipedia.org/wiki/Arctic_Monkeys" TargetMode="External"/><Relationship Id="rId103" Type="http://schemas.openxmlformats.org/officeDocument/2006/relationships/hyperlink" Target="https://en.wikipedia.org/wiki/Arctic_Monkeys" TargetMode="External"/><Relationship Id="rId104" Type="http://schemas.openxmlformats.org/officeDocument/2006/relationships/hyperlink" Target="https://en.wikipedia.org/wiki/Unorthodox_Jukebox" TargetMode="External"/><Relationship Id="rId105" Type="http://schemas.openxmlformats.org/officeDocument/2006/relationships/hyperlink" Target="https://en.wikipedia.org/wiki/Unorthodox_Jukebox" TargetMode="External"/><Relationship Id="rId106" Type="http://schemas.openxmlformats.org/officeDocument/2006/relationships/hyperlink" Target="https://en.wikipedia.org/wiki/Unorthodox_Jukebox" TargetMode="External"/><Relationship Id="rId107" Type="http://schemas.openxmlformats.org/officeDocument/2006/relationships/hyperlink" Target="https://en.wikipedia.org/wiki/Unorthodox_Jukebox" TargetMode="External"/><Relationship Id="rId108" Type="http://schemas.openxmlformats.org/officeDocument/2006/relationships/hyperlink" Target="https://en.wikipedia.org/wiki/Unorthodox_Jukebox" TargetMode="External"/><Relationship Id="rId109" Type="http://schemas.openxmlformats.org/officeDocument/2006/relationships/hyperlink" Target="https://en.wikipedia.org/wiki/Unorthodox_Jukebox" TargetMode="External"/><Relationship Id="rId60" Type="http://schemas.openxmlformats.org/officeDocument/2006/relationships/hyperlink" Target="https://en.wikipedia.org/wiki/Sam_Smith_(singer)" TargetMode="External"/><Relationship Id="rId61" Type="http://schemas.openxmlformats.org/officeDocument/2006/relationships/hyperlink" Target="https://en.wikipedia.org/wiki/In_the_Lonely_Hour" TargetMode="External"/><Relationship Id="rId62" Type="http://schemas.openxmlformats.org/officeDocument/2006/relationships/hyperlink" Target="https://en.wikipedia.org/wiki/Progress_(Take_That_album)" TargetMode="External"/><Relationship Id="rId63" Type="http://schemas.openxmlformats.org/officeDocument/2006/relationships/hyperlink" Target="https://en.wikipedia.org/wiki/Take_That" TargetMode="External"/><Relationship Id="rId64" Type="http://schemas.openxmlformats.org/officeDocument/2006/relationships/hyperlink" Target="https://en.wikipedia.org/wiki/1989_(Taylor_Swift_album)" TargetMode="External"/><Relationship Id="rId65" Type="http://schemas.openxmlformats.org/officeDocument/2006/relationships/hyperlink" Target="https://en.wikipedia.org/wiki/Taylor_Swift" TargetMode="External"/><Relationship Id="rId66" Type="http://schemas.openxmlformats.org/officeDocument/2006/relationships/hyperlink" Target="https://en.wikipedia.org/wiki/Rolling_in_the_Deep" TargetMode="External"/><Relationship Id="rId67" Type="http://schemas.openxmlformats.org/officeDocument/2006/relationships/hyperlink" Target="https://en.wikipedia.org/wiki/Rumour_Has_It_(Adele_song)" TargetMode="External"/><Relationship Id="rId68" Type="http://schemas.openxmlformats.org/officeDocument/2006/relationships/hyperlink" Target="https://en.wikipedia.org/wiki/Turning_Tables" TargetMode="External"/><Relationship Id="rId69" Type="http://schemas.openxmlformats.org/officeDocument/2006/relationships/hyperlink" Target="https://en.wikipedia.org/wiki/Set_Fire_to_the_Rain" TargetMode="External"/><Relationship Id="rId270" Type="http://schemas.openxmlformats.org/officeDocument/2006/relationships/hyperlink" Target="https://en.wikipedia.org/wiki/Who_You_Are_(Jessie_J_album)" TargetMode="External"/><Relationship Id="rId271" Type="http://schemas.openxmlformats.org/officeDocument/2006/relationships/hyperlink" Target="https://en.wikipedia.org/wiki/Who_You_Are_(Jessie_J_album)" TargetMode="External"/><Relationship Id="rId272" Type="http://schemas.openxmlformats.org/officeDocument/2006/relationships/hyperlink" Target="https://en.wikipedia.org/wiki/Who_You_Are_(Jessie_J_album)" TargetMode="External"/><Relationship Id="rId273" Type="http://schemas.openxmlformats.org/officeDocument/2006/relationships/hyperlink" Target="https://en.wikipedia.org/wiki/Who_You_Are_(Jessie_J_album)" TargetMode="External"/><Relationship Id="rId274" Type="http://schemas.openxmlformats.org/officeDocument/2006/relationships/hyperlink" Target="https://en.wikipedia.org/wiki/Who_You_Are_(Jessie_J_album)" TargetMode="External"/><Relationship Id="rId275" Type="http://schemas.openxmlformats.org/officeDocument/2006/relationships/hyperlink" Target="https://en.wikipedia.org/wiki/Jessie_J" TargetMode="External"/><Relationship Id="rId276" Type="http://schemas.openxmlformats.org/officeDocument/2006/relationships/hyperlink" Target="https://en.wikipedia.org/wiki/Jessie_J" TargetMode="External"/><Relationship Id="rId277" Type="http://schemas.openxmlformats.org/officeDocument/2006/relationships/hyperlink" Target="https://en.wikipedia.org/wiki/Jessie_J" TargetMode="External"/><Relationship Id="rId278" Type="http://schemas.openxmlformats.org/officeDocument/2006/relationships/hyperlink" Target="https://en.wikipedia.org/wiki/Jessie_J" TargetMode="External"/><Relationship Id="rId279" Type="http://schemas.openxmlformats.org/officeDocument/2006/relationships/hyperlink" Target="https://en.wikipedia.org/wiki/Jessie_J" TargetMode="External"/><Relationship Id="rId330" Type="http://schemas.openxmlformats.org/officeDocument/2006/relationships/hyperlink" Target="https://en.wikipedia.org/wiki/Lady_Gaga" TargetMode="External"/><Relationship Id="rId331" Type="http://schemas.openxmlformats.org/officeDocument/2006/relationships/hyperlink" Target="https://en.wikipedia.org/wiki/Lady_Gaga" TargetMode="External"/><Relationship Id="rId332" Type="http://schemas.openxmlformats.org/officeDocument/2006/relationships/hyperlink" Target="https://en.wikipedia.org/wiki/Lady_Gaga" TargetMode="External"/><Relationship Id="rId333" Type="http://schemas.openxmlformats.org/officeDocument/2006/relationships/hyperlink" Target="https://en.wikipedia.org/wiki/Lady_Gaga" TargetMode="External"/><Relationship Id="rId334" Type="http://schemas.openxmlformats.org/officeDocument/2006/relationships/hyperlink" Target="https://en.wikipedia.org/wiki/Lady_Gaga" TargetMode="External"/><Relationship Id="rId335" Type="http://schemas.openxmlformats.org/officeDocument/2006/relationships/hyperlink" Target="https://en.wikipedia.org/wiki/Lady_Gaga" TargetMode="External"/><Relationship Id="rId336" Type="http://schemas.openxmlformats.org/officeDocument/2006/relationships/hyperlink" Target="https://en.wikipedia.org/wiki/Lady_Gaga" TargetMode="External"/><Relationship Id="rId337" Type="http://schemas.openxmlformats.org/officeDocument/2006/relationships/hyperlink" Target="https://en.wikipedia.org/wiki/Lady_Gaga" TargetMode="External"/><Relationship Id="rId338" Type="http://schemas.openxmlformats.org/officeDocument/2006/relationships/hyperlink" Target="https://en.wikipedia.org/wiki/Born_to_Die" TargetMode="External"/><Relationship Id="rId339" Type="http://schemas.openxmlformats.org/officeDocument/2006/relationships/hyperlink" Target="https://en.wikipedia.org/wiki/Born_to_Die" TargetMode="External"/><Relationship Id="rId110" Type="http://schemas.openxmlformats.org/officeDocument/2006/relationships/hyperlink" Target="https://en.wikipedia.org/wiki/Unorthodox_Jukebox" TargetMode="External"/><Relationship Id="rId111" Type="http://schemas.openxmlformats.org/officeDocument/2006/relationships/hyperlink" Target="https://en.wikipedia.org/wiki/Unorthodox_Jukebox" TargetMode="External"/><Relationship Id="rId112" Type="http://schemas.openxmlformats.org/officeDocument/2006/relationships/hyperlink" Target="https://en.wikipedia.org/wiki/Unorthodox_Jukebox" TargetMode="External"/><Relationship Id="rId113" Type="http://schemas.openxmlformats.org/officeDocument/2006/relationships/hyperlink" Target="https://en.wikipedia.org/wiki/18_Months" TargetMode="External"/><Relationship Id="rId114" Type="http://schemas.openxmlformats.org/officeDocument/2006/relationships/hyperlink" Target="https://en.wikipedia.org/wiki/18_Months" TargetMode="External"/><Relationship Id="rId115" Type="http://schemas.openxmlformats.org/officeDocument/2006/relationships/hyperlink" Target="https://en.wikipedia.org/wiki/18_Months" TargetMode="External"/><Relationship Id="rId70" Type="http://schemas.openxmlformats.org/officeDocument/2006/relationships/hyperlink" Target="https://en.wikipedia.org/wiki/Lovesong_(The_Cure_song)" TargetMode="External"/><Relationship Id="rId71" Type="http://schemas.openxmlformats.org/officeDocument/2006/relationships/hyperlink" Target="https://itunes.apple.com/us/album/halcyon-days-deluxe-edition/id689006671" TargetMode="External"/><Relationship Id="rId72" Type="http://schemas.openxmlformats.org/officeDocument/2006/relationships/hyperlink" Target="https://itunes.apple.com/us/album/halcyon-days-deluxe-edition/id689006671" TargetMode="External"/><Relationship Id="rId73" Type="http://schemas.openxmlformats.org/officeDocument/2006/relationships/hyperlink" Target="https://itunes.apple.com/us/album/halcyon-days-deluxe-edition/id689006671" TargetMode="External"/><Relationship Id="rId74" Type="http://schemas.openxmlformats.org/officeDocument/2006/relationships/hyperlink" Target="https://itunes.apple.com/us/album/halcyon-days-deluxe-edition/id689006671" TargetMode="External"/><Relationship Id="rId75" Type="http://schemas.openxmlformats.org/officeDocument/2006/relationships/hyperlink" Target="https://itunes.apple.com/us/album/halcyon-days-deluxe-edition/id689006671" TargetMode="External"/><Relationship Id="rId76" Type="http://schemas.openxmlformats.org/officeDocument/2006/relationships/hyperlink" Target="https://itunes.apple.com/us/album/halcyon-days-deluxe-edition/id689006671" TargetMode="External"/><Relationship Id="rId77" Type="http://schemas.openxmlformats.org/officeDocument/2006/relationships/hyperlink" Target="https://itunes.apple.com/us/album/halcyon-days-deluxe-edition/id689006671" TargetMode="External"/><Relationship Id="rId78" Type="http://schemas.openxmlformats.org/officeDocument/2006/relationships/hyperlink" Target="https://itunes.apple.com/us/album/halcyon-days-deluxe-edition/id689006671" TargetMode="External"/><Relationship Id="rId79" Type="http://schemas.openxmlformats.org/officeDocument/2006/relationships/hyperlink" Target="https://itunes.apple.com/us/album/halcyon-days-deluxe-edition/id689006671" TargetMode="External"/><Relationship Id="rId116" Type="http://schemas.openxmlformats.org/officeDocument/2006/relationships/hyperlink" Target="https://en.wikipedia.org/wiki/18_Months" TargetMode="External"/><Relationship Id="rId117" Type="http://schemas.openxmlformats.org/officeDocument/2006/relationships/hyperlink" Target="https://en.wikipedia.org/wiki/18_Months" TargetMode="External"/><Relationship Id="rId118" Type="http://schemas.openxmlformats.org/officeDocument/2006/relationships/hyperlink" Target="https://en.wikipedia.org/wiki/18_Months" TargetMode="External"/><Relationship Id="rId119" Type="http://schemas.openxmlformats.org/officeDocument/2006/relationships/hyperlink" Target="https://en.wikipedia.org/wiki/18_Months" TargetMode="External"/><Relationship Id="rId280" Type="http://schemas.openxmlformats.org/officeDocument/2006/relationships/hyperlink" Target="https://en.wikipedia.org/wiki/Jessie_J" TargetMode="External"/><Relationship Id="rId281" Type="http://schemas.openxmlformats.org/officeDocument/2006/relationships/hyperlink" Target="https://en.wikipedia.org/wiki/Jessie_J" TargetMode="External"/><Relationship Id="rId282" Type="http://schemas.openxmlformats.org/officeDocument/2006/relationships/hyperlink" Target="https://en.wikipedia.org/wiki/Jessie_J" TargetMode="External"/><Relationship Id="rId283" Type="http://schemas.openxmlformats.org/officeDocument/2006/relationships/hyperlink" Target="https://en.wikipedia.org/wiki/Jessie_J" TargetMode="External"/><Relationship Id="rId284" Type="http://schemas.openxmlformats.org/officeDocument/2006/relationships/hyperlink" Target="https://en.wikipedia.org/wiki/Teenage_Dream_(Katy_Perry_album)" TargetMode="External"/><Relationship Id="rId285" Type="http://schemas.openxmlformats.org/officeDocument/2006/relationships/hyperlink" Target="https://en.wikipedia.org/wiki/Teenage_Dream_(Katy_Perry_album)" TargetMode="External"/><Relationship Id="rId286" Type="http://schemas.openxmlformats.org/officeDocument/2006/relationships/hyperlink" Target="https://en.wikipedia.org/wiki/Teenage_Dream_(Katy_Perry_album)" TargetMode="External"/><Relationship Id="rId287" Type="http://schemas.openxmlformats.org/officeDocument/2006/relationships/hyperlink" Target="https://en.wikipedia.org/wiki/Teenage_Dream_(Katy_Perry_album)" TargetMode="External"/><Relationship Id="rId288" Type="http://schemas.openxmlformats.org/officeDocument/2006/relationships/hyperlink" Target="https://en.wikipedia.org/wiki/Teenage_Dream_(Katy_Perry_album)" TargetMode="External"/><Relationship Id="rId289" Type="http://schemas.openxmlformats.org/officeDocument/2006/relationships/hyperlink" Target="https://en.wikipedia.org/wiki/Teenage_Dream_(Katy_Perry_album)" TargetMode="External"/><Relationship Id="rId340" Type="http://schemas.openxmlformats.org/officeDocument/2006/relationships/hyperlink" Target="https://en.wikipedia.org/wiki/Born_to_Die" TargetMode="External"/><Relationship Id="rId341" Type="http://schemas.openxmlformats.org/officeDocument/2006/relationships/hyperlink" Target="https://en.wikipedia.org/wiki/Born_to_Die" TargetMode="External"/><Relationship Id="rId342" Type="http://schemas.openxmlformats.org/officeDocument/2006/relationships/hyperlink" Target="https://en.wikipedia.org/wiki/Born_to_Die" TargetMode="External"/><Relationship Id="rId343" Type="http://schemas.openxmlformats.org/officeDocument/2006/relationships/hyperlink" Target="https://en.wikipedia.org/wiki/Born_to_Die" TargetMode="External"/><Relationship Id="rId344" Type="http://schemas.openxmlformats.org/officeDocument/2006/relationships/hyperlink" Target="https://en.wikipedia.org/wiki/Born_to_Die" TargetMode="External"/><Relationship Id="rId345" Type="http://schemas.openxmlformats.org/officeDocument/2006/relationships/hyperlink" Target="https://en.wikipedia.org/wiki/Born_to_Die" TargetMode="External"/><Relationship Id="rId346" Type="http://schemas.openxmlformats.org/officeDocument/2006/relationships/hyperlink" Target="https://en.wikipedia.org/wiki/Born_to_Die" TargetMode="External"/><Relationship Id="rId347" Type="http://schemas.openxmlformats.org/officeDocument/2006/relationships/hyperlink" Target="https://en.wikipedia.org/wiki/Lana_Del_Rey" TargetMode="External"/><Relationship Id="rId348" Type="http://schemas.openxmlformats.org/officeDocument/2006/relationships/hyperlink" Target="https://en.wikipedia.org/wiki/Lana_Del_Rey" TargetMode="External"/><Relationship Id="rId349" Type="http://schemas.openxmlformats.org/officeDocument/2006/relationships/hyperlink" Target="https://en.wikipedia.org/wiki/Lana_Del_Rey" TargetMode="External"/><Relationship Id="rId400" Type="http://schemas.openxmlformats.org/officeDocument/2006/relationships/hyperlink" Target="https://en.wikipedia.org/wiki/One_Direction" TargetMode="External"/><Relationship Id="rId401" Type="http://schemas.openxmlformats.org/officeDocument/2006/relationships/hyperlink" Target="https://en.wikipedia.org/wiki/Sunny_Side_Up_(Paolo_Nutini_album)" TargetMode="External"/><Relationship Id="rId402" Type="http://schemas.openxmlformats.org/officeDocument/2006/relationships/hyperlink" Target="https://en.wikipedia.org/wiki/Sunny_Side_Up_(Paolo_Nutini_album)" TargetMode="External"/><Relationship Id="rId403" Type="http://schemas.openxmlformats.org/officeDocument/2006/relationships/hyperlink" Target="https://en.wikipedia.org/wiki/Sunny_Side_Up_(Paolo_Nutini_album)" TargetMode="External"/><Relationship Id="rId404" Type="http://schemas.openxmlformats.org/officeDocument/2006/relationships/hyperlink" Target="https://en.wikipedia.org/wiki/Sunny_Side_Up_(Paolo_Nutini_album)" TargetMode="External"/><Relationship Id="rId405" Type="http://schemas.openxmlformats.org/officeDocument/2006/relationships/hyperlink" Target="https://en.wikipedia.org/wiki/Sunny_Side_Up_(Paolo_Nutini_album)" TargetMode="External"/><Relationship Id="rId406" Type="http://schemas.openxmlformats.org/officeDocument/2006/relationships/hyperlink" Target="https://en.wikipedia.org/wiki/Sunny_Side_Up_(Paolo_Nutini_album)" TargetMode="External"/><Relationship Id="rId407" Type="http://schemas.openxmlformats.org/officeDocument/2006/relationships/hyperlink" Target="https://en.wikipedia.org/wiki/Sunny_Side_Up_(Paolo_Nutini_album)" TargetMode="External"/><Relationship Id="rId408" Type="http://schemas.openxmlformats.org/officeDocument/2006/relationships/hyperlink" Target="https://en.wikipedia.org/wiki/Sunny_Side_Up_(Paolo_Nutini_album)" TargetMode="External"/><Relationship Id="rId409" Type="http://schemas.openxmlformats.org/officeDocument/2006/relationships/hyperlink" Target="https://en.wikipedia.org/wiki/Sunny_Side_Up_(Paolo_Nutini_album)" TargetMode="External"/><Relationship Id="rId120" Type="http://schemas.openxmlformats.org/officeDocument/2006/relationships/hyperlink" Target="https://en.wikipedia.org/wiki/18_Months" TargetMode="External"/><Relationship Id="rId121" Type="http://schemas.openxmlformats.org/officeDocument/2006/relationships/hyperlink" Target="https://en.wikipedia.org/wiki/18_Months" TargetMode="External"/><Relationship Id="rId122" Type="http://schemas.openxmlformats.org/officeDocument/2006/relationships/hyperlink" Target="https://en.wikipedia.org/wiki/Calvin_Harris" TargetMode="External"/><Relationship Id="rId123" Type="http://schemas.openxmlformats.org/officeDocument/2006/relationships/hyperlink" Target="https://en.wikipedia.org/wiki/Calvin_Harris" TargetMode="External"/><Relationship Id="rId124" Type="http://schemas.openxmlformats.org/officeDocument/2006/relationships/hyperlink" Target="https://en.wikipedia.org/wiki/Calvin_Harris" TargetMode="External"/><Relationship Id="rId125" Type="http://schemas.openxmlformats.org/officeDocument/2006/relationships/hyperlink" Target="https://en.wikipedia.org/wiki/Calvin_Harris" TargetMode="External"/><Relationship Id="rId80" Type="http://schemas.openxmlformats.org/officeDocument/2006/relationships/hyperlink" Target="https://en.wikipedia.org/wiki/Elvis_Presley" TargetMode="External"/><Relationship Id="rId81" Type="http://schemas.openxmlformats.org/officeDocument/2006/relationships/hyperlink" Target="https://www.discogs.com/artist/1203535-Kurt-Vile" TargetMode="External"/><Relationship Id="rId82" Type="http://schemas.openxmlformats.org/officeDocument/2006/relationships/hyperlink" Target="https://www.discogs.com/artist/12596-James-Brown" TargetMode="External"/><Relationship Id="rId83" Type="http://schemas.openxmlformats.org/officeDocument/2006/relationships/hyperlink" Target="https://www.discogs.com/artist/30552-Ray-Charles" TargetMode="External"/><Relationship Id="rId84" Type="http://schemas.openxmlformats.org/officeDocument/2006/relationships/hyperlink" Target="https://www.discogs.com/artist/45467-Pink-Floyd" TargetMode="External"/><Relationship Id="rId85" Type="http://schemas.openxmlformats.org/officeDocument/2006/relationships/hyperlink" Target="https://www.discogs.com/artist/66852-The-Prodigy" TargetMode="External"/><Relationship Id="rId86" Type="http://schemas.openxmlformats.org/officeDocument/2006/relationships/hyperlink" Target="https://en.wikipedia.org/wiki/AM_(Arctic_Monkeys_album)" TargetMode="External"/><Relationship Id="rId87" Type="http://schemas.openxmlformats.org/officeDocument/2006/relationships/hyperlink" Target="https://en.wikipedia.org/wiki/AM_(Arctic_Monkeys_album)" TargetMode="External"/><Relationship Id="rId88" Type="http://schemas.openxmlformats.org/officeDocument/2006/relationships/hyperlink" Target="https://en.wikipedia.org/wiki/AM_(Arctic_Monkeys_album)" TargetMode="External"/><Relationship Id="rId89" Type="http://schemas.openxmlformats.org/officeDocument/2006/relationships/hyperlink" Target="https://en.wikipedia.org/wiki/AM_(Arctic_Monkeys_album)" TargetMode="External"/><Relationship Id="rId126" Type="http://schemas.openxmlformats.org/officeDocument/2006/relationships/hyperlink" Target="https://en.wikipedia.org/wiki/Calvin_Harris" TargetMode="External"/><Relationship Id="rId127" Type="http://schemas.openxmlformats.org/officeDocument/2006/relationships/hyperlink" Target="https://en.wikipedia.org/wiki/Calvin_Harris" TargetMode="External"/><Relationship Id="rId128" Type="http://schemas.openxmlformats.org/officeDocument/2006/relationships/hyperlink" Target="https://en.wikipedia.org/wiki/Calvin_Harris" TargetMode="External"/><Relationship Id="rId129" Type="http://schemas.openxmlformats.org/officeDocument/2006/relationships/hyperlink" Target="https://en.wikipedia.org/wiki/Calvin_Harris" TargetMode="External"/><Relationship Id="rId290" Type="http://schemas.openxmlformats.org/officeDocument/2006/relationships/hyperlink" Target="https://en.wikipedia.org/wiki/Teenage_Dream_(Katy_Perry_album)" TargetMode="External"/><Relationship Id="rId291" Type="http://schemas.openxmlformats.org/officeDocument/2006/relationships/hyperlink" Target="https://en.wikipedia.org/wiki/Teenage_Dream_(Katy_Perry_album)" TargetMode="External"/><Relationship Id="rId292" Type="http://schemas.openxmlformats.org/officeDocument/2006/relationships/hyperlink" Target="https://en.wikipedia.org/wiki/Teenage_Dream_(Katy_Perry_album)" TargetMode="External"/><Relationship Id="rId293" Type="http://schemas.openxmlformats.org/officeDocument/2006/relationships/hyperlink" Target="https://en.wikipedia.org/wiki/Katy_Perry" TargetMode="External"/><Relationship Id="rId294" Type="http://schemas.openxmlformats.org/officeDocument/2006/relationships/hyperlink" Target="https://en.wikipedia.org/wiki/Katy_Perry" TargetMode="External"/><Relationship Id="rId295" Type="http://schemas.openxmlformats.org/officeDocument/2006/relationships/hyperlink" Target="https://en.wikipedia.org/wiki/Katy_Perry" TargetMode="External"/><Relationship Id="rId296" Type="http://schemas.openxmlformats.org/officeDocument/2006/relationships/hyperlink" Target="https://en.wikipedia.org/wiki/Katy_Perry" TargetMode="External"/><Relationship Id="rId297" Type="http://schemas.openxmlformats.org/officeDocument/2006/relationships/hyperlink" Target="https://en.wikipedia.org/wiki/Katy_Perry" TargetMode="External"/><Relationship Id="rId298" Type="http://schemas.openxmlformats.org/officeDocument/2006/relationships/hyperlink" Target="https://en.wikipedia.org/wiki/Katy_Perry" TargetMode="External"/><Relationship Id="rId299" Type="http://schemas.openxmlformats.org/officeDocument/2006/relationships/hyperlink" Target="https://en.wikipedia.org/wiki/Katy_Perry" TargetMode="External"/><Relationship Id="rId350" Type="http://schemas.openxmlformats.org/officeDocument/2006/relationships/hyperlink" Target="https://en.wikipedia.org/wiki/Lana_Del_Rey" TargetMode="External"/><Relationship Id="rId351" Type="http://schemas.openxmlformats.org/officeDocument/2006/relationships/hyperlink" Target="https://en.wikipedia.org/wiki/Lana_Del_Rey" TargetMode="External"/><Relationship Id="rId352" Type="http://schemas.openxmlformats.org/officeDocument/2006/relationships/hyperlink" Target="https://en.wikipedia.org/wiki/Lana_Del_Rey" TargetMode="External"/><Relationship Id="rId353" Type="http://schemas.openxmlformats.org/officeDocument/2006/relationships/hyperlink" Target="https://en.wikipedia.org/wiki/Lana_Del_Rey" TargetMode="External"/><Relationship Id="rId354" Type="http://schemas.openxmlformats.org/officeDocument/2006/relationships/hyperlink" Target="https://en.wikipedia.org/wiki/Lana_Del_Rey" TargetMode="External"/><Relationship Id="rId355" Type="http://schemas.openxmlformats.org/officeDocument/2006/relationships/hyperlink" Target="https://en.wikipedia.org/wiki/Lana_Del_Rey" TargetMode="External"/><Relationship Id="rId356" Type="http://schemas.openxmlformats.org/officeDocument/2006/relationships/hyperlink" Target="https://en.wikipedia.org/wiki/Sigh_No_More_(Mumford_%26_Sons_album)" TargetMode="External"/><Relationship Id="rId357" Type="http://schemas.openxmlformats.org/officeDocument/2006/relationships/hyperlink" Target="https://en.wikipedia.org/wiki/Sigh_No_More_(Mumford_%26_Sons_album)" TargetMode="External"/><Relationship Id="rId358" Type="http://schemas.openxmlformats.org/officeDocument/2006/relationships/hyperlink" Target="https://en.wikipedia.org/wiki/Sigh_No_More_(Mumford_%26_Sons_album)" TargetMode="External"/><Relationship Id="rId359" Type="http://schemas.openxmlformats.org/officeDocument/2006/relationships/hyperlink" Target="https://en.wikipedia.org/wiki/Sigh_No_More_(Mumford_%26_Sons_album)" TargetMode="External"/><Relationship Id="rId410" Type="http://schemas.openxmlformats.org/officeDocument/2006/relationships/hyperlink" Target="https://en.wikipedia.org/wiki/Paolo_Nutini" TargetMode="External"/><Relationship Id="rId411" Type="http://schemas.openxmlformats.org/officeDocument/2006/relationships/hyperlink" Target="https://en.wikipedia.org/wiki/Paolo_Nutini" TargetMode="External"/><Relationship Id="rId412" Type="http://schemas.openxmlformats.org/officeDocument/2006/relationships/hyperlink" Target="https://en.wikipedia.org/wiki/Paolo_Nutini" TargetMode="External"/><Relationship Id="rId413" Type="http://schemas.openxmlformats.org/officeDocument/2006/relationships/hyperlink" Target="https://en.wikipedia.org/wiki/Paolo_Nutini" TargetMode="External"/><Relationship Id="rId414" Type="http://schemas.openxmlformats.org/officeDocument/2006/relationships/hyperlink" Target="https://en.wikipedia.org/wiki/Paolo_Nutini" TargetMode="External"/><Relationship Id="rId415" Type="http://schemas.openxmlformats.org/officeDocument/2006/relationships/hyperlink" Target="https://en.wikipedia.org/wiki/Paolo_Nutini" TargetMode="External"/><Relationship Id="rId416" Type="http://schemas.openxmlformats.org/officeDocument/2006/relationships/hyperlink" Target="https://en.wikipedia.org/wiki/Paolo_Nutini" TargetMode="External"/><Relationship Id="rId417" Type="http://schemas.openxmlformats.org/officeDocument/2006/relationships/hyperlink" Target="https://en.wikipedia.org/wiki/Paolo_Nutini" TargetMode="External"/><Relationship Id="rId418" Type="http://schemas.openxmlformats.org/officeDocument/2006/relationships/hyperlink" Target="https://en.wikipedia.org/wiki/Paolo_Nutini" TargetMode="External"/><Relationship Id="rId419" Type="http://schemas.openxmlformats.org/officeDocument/2006/relationships/hyperlink" Target="https://www.discogs.com/artist/45467-Pink-Floyd" TargetMode="External"/><Relationship Id="rId130" Type="http://schemas.openxmlformats.org/officeDocument/2006/relationships/hyperlink" Target="https://en.wikipedia.org/wiki/Calvin_Harris" TargetMode="External"/><Relationship Id="rId131" Type="http://schemas.openxmlformats.org/officeDocument/2006/relationships/hyperlink" Target="https://en.wikipedia.org/wiki/Mylo_Xyloto" TargetMode="External"/><Relationship Id="rId132" Type="http://schemas.openxmlformats.org/officeDocument/2006/relationships/hyperlink" Target="https://en.wikipedia.org/wiki/Mylo_Xyloto" TargetMode="External"/><Relationship Id="rId133" Type="http://schemas.openxmlformats.org/officeDocument/2006/relationships/hyperlink" Target="https://en.wikipedia.org/wiki/Mylo_Xyloto" TargetMode="External"/><Relationship Id="rId134" Type="http://schemas.openxmlformats.org/officeDocument/2006/relationships/hyperlink" Target="https://en.wikipedia.org/wiki/Mylo_Xyloto" TargetMode="External"/><Relationship Id="rId135" Type="http://schemas.openxmlformats.org/officeDocument/2006/relationships/hyperlink" Target="https://en.wikipedia.org/wiki/Mylo_Xyloto" TargetMode="External"/><Relationship Id="rId90" Type="http://schemas.openxmlformats.org/officeDocument/2006/relationships/hyperlink" Target="https://en.wikipedia.org/wiki/AM_(Arctic_Monkeys_album)" TargetMode="External"/><Relationship Id="rId91" Type="http://schemas.openxmlformats.org/officeDocument/2006/relationships/hyperlink" Target="https://en.wikipedia.org/wiki/AM_(Arctic_Monkeys_album)" TargetMode="External"/><Relationship Id="rId92" Type="http://schemas.openxmlformats.org/officeDocument/2006/relationships/hyperlink" Target="https://en.wikipedia.org/wiki/AM_(Arctic_Monkeys_album)" TargetMode="External"/><Relationship Id="rId93" Type="http://schemas.openxmlformats.org/officeDocument/2006/relationships/hyperlink" Target="https://en.wikipedia.org/wiki/AM_(Arctic_Monkeys_album)" TargetMode="External"/><Relationship Id="rId94" Type="http://schemas.openxmlformats.org/officeDocument/2006/relationships/hyperlink" Target="https://en.wikipedia.org/wiki/AM_(Arctic_Monkeys_album)" TargetMode="External"/><Relationship Id="rId95" Type="http://schemas.openxmlformats.org/officeDocument/2006/relationships/hyperlink" Target="https://en.wikipedia.org/wiki/Arctic_Monkeys" TargetMode="External"/><Relationship Id="rId96" Type="http://schemas.openxmlformats.org/officeDocument/2006/relationships/hyperlink" Target="https://en.wikipedia.org/wiki/Arctic_Monkeys" TargetMode="External"/><Relationship Id="rId97" Type="http://schemas.openxmlformats.org/officeDocument/2006/relationships/hyperlink" Target="https://en.wikipedia.org/wiki/Arctic_Monkeys" TargetMode="External"/><Relationship Id="rId98" Type="http://schemas.openxmlformats.org/officeDocument/2006/relationships/hyperlink" Target="https://en.wikipedia.org/wiki/Arctic_Monkeys" TargetMode="External"/><Relationship Id="rId99" Type="http://schemas.openxmlformats.org/officeDocument/2006/relationships/hyperlink" Target="https://en.wikipedia.org/wiki/Arctic_Monkeys" TargetMode="External"/><Relationship Id="rId136" Type="http://schemas.openxmlformats.org/officeDocument/2006/relationships/hyperlink" Target="https://en.wikipedia.org/wiki/Mylo_Xyloto" TargetMode="External"/><Relationship Id="rId137" Type="http://schemas.openxmlformats.org/officeDocument/2006/relationships/hyperlink" Target="https://en.wikipedia.org/wiki/Mylo_Xyloto" TargetMode="External"/><Relationship Id="rId138" Type="http://schemas.openxmlformats.org/officeDocument/2006/relationships/hyperlink" Target="https://en.wikipedia.org/wiki/Mylo_Xyloto" TargetMode="External"/><Relationship Id="rId139" Type="http://schemas.openxmlformats.org/officeDocument/2006/relationships/hyperlink" Target="https://en.wikipedia.org/wiki/Mylo_Xyloto" TargetMode="External"/><Relationship Id="rId360" Type="http://schemas.openxmlformats.org/officeDocument/2006/relationships/hyperlink" Target="https://en.wikipedia.org/wiki/Sigh_No_More_(Mumford_%26_Sons_album)" TargetMode="External"/><Relationship Id="rId361" Type="http://schemas.openxmlformats.org/officeDocument/2006/relationships/hyperlink" Target="https://en.wikipedia.org/wiki/Sigh_No_More_(Mumford_%26_Sons_album)" TargetMode="External"/><Relationship Id="rId362" Type="http://schemas.openxmlformats.org/officeDocument/2006/relationships/hyperlink" Target="https://en.wikipedia.org/wiki/Sigh_No_More_(Mumford_%26_Sons_album)" TargetMode="External"/><Relationship Id="rId363" Type="http://schemas.openxmlformats.org/officeDocument/2006/relationships/hyperlink" Target="https://en.wikipedia.org/wiki/Sigh_No_More_(Mumford_%26_Sons_album)" TargetMode="External"/><Relationship Id="rId364" Type="http://schemas.openxmlformats.org/officeDocument/2006/relationships/hyperlink" Target="https://en.wikipedia.org/wiki/Sigh_No_More_(Mumford_%26_Sons_album)" TargetMode="External"/><Relationship Id="rId365" Type="http://schemas.openxmlformats.org/officeDocument/2006/relationships/hyperlink" Target="https://en.wikipedia.org/wiki/Mumford_%26_Sons" TargetMode="External"/><Relationship Id="rId366" Type="http://schemas.openxmlformats.org/officeDocument/2006/relationships/hyperlink" Target="https://en.wikipedia.org/wiki/Mumford_%26_Sons" TargetMode="External"/><Relationship Id="rId367" Type="http://schemas.openxmlformats.org/officeDocument/2006/relationships/hyperlink" Target="https://en.wikipedia.org/wiki/Mumford_%26_Sons" TargetMode="External"/><Relationship Id="rId368" Type="http://schemas.openxmlformats.org/officeDocument/2006/relationships/hyperlink" Target="https://en.wikipedia.org/wiki/Mumford_%26_Sons" TargetMode="External"/><Relationship Id="rId369" Type="http://schemas.openxmlformats.org/officeDocument/2006/relationships/hyperlink" Target="https://en.wikipedia.org/wiki/Mumford_%26_Sons" TargetMode="External"/><Relationship Id="rId420" Type="http://schemas.openxmlformats.org/officeDocument/2006/relationships/hyperlink" Target="https://www.discogs.com/artist/45467-Pink-Floyd" TargetMode="External"/><Relationship Id="rId421" Type="http://schemas.openxmlformats.org/officeDocument/2006/relationships/hyperlink" Target="https://www.discogs.com/artist/45467-Pink-Floyd" TargetMode="External"/><Relationship Id="rId422" Type="http://schemas.openxmlformats.org/officeDocument/2006/relationships/hyperlink" Target="https://www.discogs.com/artist/45467-Pink-Floyd" TargetMode="External"/><Relationship Id="rId423" Type="http://schemas.openxmlformats.org/officeDocument/2006/relationships/hyperlink" Target="https://www.discogs.com/artist/45467-Pink-Floyd" TargetMode="External"/><Relationship Id="rId424" Type="http://schemas.openxmlformats.org/officeDocument/2006/relationships/hyperlink" Target="https://www.discogs.com/artist/45467-Pink-Floyd" TargetMode="External"/><Relationship Id="rId425" Type="http://schemas.openxmlformats.org/officeDocument/2006/relationships/hyperlink" Target="https://www.discogs.com/artist/45467-Pink-Floyd" TargetMode="External"/><Relationship Id="rId426" Type="http://schemas.openxmlformats.org/officeDocument/2006/relationships/hyperlink" Target="https://www.discogs.com/artist/45467-Pink-Floyd" TargetMode="External"/><Relationship Id="rId427" Type="http://schemas.openxmlformats.org/officeDocument/2006/relationships/hyperlink" Target="https://www.discogs.com/artist/45467-Pink-Floyd" TargetMode="External"/><Relationship Id="rId428" Type="http://schemas.openxmlformats.org/officeDocument/2006/relationships/hyperlink" Target="https://en.wikipedia.org/wiki/Plan_B_(musician)" TargetMode="External"/><Relationship Id="rId429" Type="http://schemas.openxmlformats.org/officeDocument/2006/relationships/hyperlink" Target="https://en.wikipedia.org/wiki/Plan_B_(musician)" TargetMode="External"/><Relationship Id="rId140" Type="http://schemas.openxmlformats.org/officeDocument/2006/relationships/hyperlink" Target="https://en.wikipedia.org/wiki/Coldplay" TargetMode="External"/><Relationship Id="rId141" Type="http://schemas.openxmlformats.org/officeDocument/2006/relationships/hyperlink" Target="https://en.wikipedia.org/wiki/Coldplay" TargetMode="External"/><Relationship Id="rId142" Type="http://schemas.openxmlformats.org/officeDocument/2006/relationships/hyperlink" Target="https://en.wikipedia.org/wiki/Coldplay" TargetMode="External"/><Relationship Id="rId143" Type="http://schemas.openxmlformats.org/officeDocument/2006/relationships/hyperlink" Target="https://en.wikipedia.org/wiki/Coldplay" TargetMode="External"/><Relationship Id="rId144" Type="http://schemas.openxmlformats.org/officeDocument/2006/relationships/hyperlink" Target="https://en.wikipedia.org/wiki/Coldplay" TargetMode="External"/><Relationship Id="rId145" Type="http://schemas.openxmlformats.org/officeDocument/2006/relationships/hyperlink" Target="https://en.wikipedia.org/wiki/Coldplay" TargetMode="External"/><Relationship Id="rId146" Type="http://schemas.openxmlformats.org/officeDocument/2006/relationships/hyperlink" Target="https://en.wikipedia.org/wiki/Coldplay" TargetMode="External"/><Relationship Id="rId147" Type="http://schemas.openxmlformats.org/officeDocument/2006/relationships/hyperlink" Target="https://en.wikipedia.org/wiki/Coldplay" TargetMode="External"/><Relationship Id="rId148" Type="http://schemas.openxmlformats.org/officeDocument/2006/relationships/hyperlink" Target="https://en.wikipedia.org/wiki/Coldplay" TargetMode="External"/><Relationship Id="rId149" Type="http://schemas.openxmlformats.org/officeDocument/2006/relationships/hyperlink" Target="https://en.wikipedia.org/wiki/%2B_(Ed_Sheeran_album)" TargetMode="External"/><Relationship Id="rId200" Type="http://schemas.openxmlformats.org/officeDocument/2006/relationships/hyperlink" Target="https://en.wikipedia.org/wiki/Emeli_Sand%C3%A9" TargetMode="External"/><Relationship Id="rId201" Type="http://schemas.openxmlformats.org/officeDocument/2006/relationships/hyperlink" Target="https://en.wikipedia.org/wiki/Emeli_Sand%C3%A9" TargetMode="External"/><Relationship Id="rId202" Type="http://schemas.openxmlformats.org/officeDocument/2006/relationships/hyperlink" Target="https://en.wikipedia.org/wiki/Emeli_Sand%C3%A9" TargetMode="External"/><Relationship Id="rId203" Type="http://schemas.openxmlformats.org/officeDocument/2006/relationships/hyperlink" Target="https://en.wikipedia.org/wiki/Recovery_(Eminem_album)" TargetMode="External"/><Relationship Id="rId204" Type="http://schemas.openxmlformats.org/officeDocument/2006/relationships/hyperlink" Target="https://en.wikipedia.org/wiki/Recovery_(Eminem_album)" TargetMode="External"/><Relationship Id="rId205" Type="http://schemas.openxmlformats.org/officeDocument/2006/relationships/hyperlink" Target="https://en.wikipedia.org/wiki/Recovery_(Eminem_album)" TargetMode="External"/><Relationship Id="rId206" Type="http://schemas.openxmlformats.org/officeDocument/2006/relationships/hyperlink" Target="https://en.wikipedia.org/wiki/Recovery_(Eminem_album)" TargetMode="External"/><Relationship Id="rId207" Type="http://schemas.openxmlformats.org/officeDocument/2006/relationships/hyperlink" Target="https://en.wikipedia.org/wiki/Recovery_(Eminem_album)" TargetMode="External"/><Relationship Id="rId208" Type="http://schemas.openxmlformats.org/officeDocument/2006/relationships/hyperlink" Target="https://en.wikipedia.org/wiki/Recovery_(Eminem_album)" TargetMode="External"/><Relationship Id="rId209" Type="http://schemas.openxmlformats.org/officeDocument/2006/relationships/hyperlink" Target="https://en.wikipedia.org/wiki/Recovery_(Eminem_album)" TargetMode="External"/><Relationship Id="rId370" Type="http://schemas.openxmlformats.org/officeDocument/2006/relationships/hyperlink" Target="https://en.wikipedia.org/wiki/Mumford_%26_Sons" TargetMode="External"/><Relationship Id="rId371" Type="http://schemas.openxmlformats.org/officeDocument/2006/relationships/hyperlink" Target="https://en.wikipedia.org/wiki/Mumford_%26_Sons" TargetMode="External"/><Relationship Id="rId372" Type="http://schemas.openxmlformats.org/officeDocument/2006/relationships/hyperlink" Target="https://en.wikipedia.org/wiki/Mumford_%26_Sons" TargetMode="External"/><Relationship Id="rId373" Type="http://schemas.openxmlformats.org/officeDocument/2006/relationships/hyperlink" Target="https://en.wikipedia.org/wiki/Mumford_%26_Sons" TargetMode="External"/><Relationship Id="rId374" Type="http://schemas.openxmlformats.org/officeDocument/2006/relationships/hyperlink" Target="https://en.wikipedia.org/wiki/In_Case_You_Didn%27t_Know" TargetMode="External"/><Relationship Id="rId375" Type="http://schemas.openxmlformats.org/officeDocument/2006/relationships/hyperlink" Target="https://en.wikipedia.org/wiki/In_Case_You_Didn%27t_Know" TargetMode="External"/><Relationship Id="rId376" Type="http://schemas.openxmlformats.org/officeDocument/2006/relationships/hyperlink" Target="https://en.wikipedia.org/wiki/In_Case_You_Didn%27t_Know" TargetMode="External"/><Relationship Id="rId377" Type="http://schemas.openxmlformats.org/officeDocument/2006/relationships/hyperlink" Target="https://en.wikipedia.org/wiki/In_Case_You_Didn%27t_Know" TargetMode="External"/><Relationship Id="rId378" Type="http://schemas.openxmlformats.org/officeDocument/2006/relationships/hyperlink" Target="https://en.wikipedia.org/wiki/In_Case_You_Didn%27t_Know" TargetMode="External"/><Relationship Id="rId379" Type="http://schemas.openxmlformats.org/officeDocument/2006/relationships/hyperlink" Target="https://en.wikipedia.org/wiki/In_Case_You_Didn%27t_Know" TargetMode="External"/><Relationship Id="rId430" Type="http://schemas.openxmlformats.org/officeDocument/2006/relationships/hyperlink" Target="https://en.wikipedia.org/wiki/Plan_B_(musician)" TargetMode="External"/><Relationship Id="rId431" Type="http://schemas.openxmlformats.org/officeDocument/2006/relationships/hyperlink" Target="https://en.wikipedia.org/wiki/Plan_B_(musician)" TargetMode="External"/><Relationship Id="rId432" Type="http://schemas.openxmlformats.org/officeDocument/2006/relationships/hyperlink" Target="https://en.wikipedia.org/wiki/Plan_B_(musician)" TargetMode="External"/><Relationship Id="rId433" Type="http://schemas.openxmlformats.org/officeDocument/2006/relationships/hyperlink" Target="https://en.wikipedia.org/wiki/Plan_B_(musician)" TargetMode="External"/><Relationship Id="rId434" Type="http://schemas.openxmlformats.org/officeDocument/2006/relationships/hyperlink" Target="https://en.wikipedia.org/wiki/Plan_B_(musician)" TargetMode="External"/><Relationship Id="rId435" Type="http://schemas.openxmlformats.org/officeDocument/2006/relationships/hyperlink" Target="https://en.wikipedia.org/wiki/Plan_B_(musician)" TargetMode="External"/><Relationship Id="rId436" Type="http://schemas.openxmlformats.org/officeDocument/2006/relationships/hyperlink" Target="https://en.wikipedia.org/wiki/Plan_B_(musician)" TargetMode="External"/><Relationship Id="rId437" Type="http://schemas.openxmlformats.org/officeDocument/2006/relationships/hyperlink" Target="https://en.wikipedia.org/wiki/The_Defamation_of_Strickland_Banks" TargetMode="External"/><Relationship Id="rId438" Type="http://schemas.openxmlformats.org/officeDocument/2006/relationships/hyperlink" Target="https://en.wikipedia.org/wiki/The_Defamation_of_Strickland_Banks" TargetMode="External"/><Relationship Id="rId439" Type="http://schemas.openxmlformats.org/officeDocument/2006/relationships/hyperlink" Target="https://en.wikipedia.org/wiki/The_Defamation_of_Strickland_Banks" TargetMode="External"/><Relationship Id="rId150" Type="http://schemas.openxmlformats.org/officeDocument/2006/relationships/hyperlink" Target="https://en.wikipedia.org/wiki/%2B_(Ed_Sheeran_album)" TargetMode="External"/><Relationship Id="rId151" Type="http://schemas.openxmlformats.org/officeDocument/2006/relationships/hyperlink" Target="https://en.wikipedia.org/wiki/%2B_(Ed_Sheeran_album)" TargetMode="External"/><Relationship Id="rId152" Type="http://schemas.openxmlformats.org/officeDocument/2006/relationships/hyperlink" Target="https://en.wikipedia.org/wiki/%2B_(Ed_Sheeran_album)" TargetMode="External"/><Relationship Id="rId153" Type="http://schemas.openxmlformats.org/officeDocument/2006/relationships/hyperlink" Target="https://en.wikipedia.org/wiki/%2B_(Ed_Sheeran_album)" TargetMode="External"/><Relationship Id="rId154" Type="http://schemas.openxmlformats.org/officeDocument/2006/relationships/hyperlink" Target="https://en.wikipedia.org/wiki/%2B_(Ed_Sheeran_album)" TargetMode="External"/><Relationship Id="rId155" Type="http://schemas.openxmlformats.org/officeDocument/2006/relationships/hyperlink" Target="https://en.wikipedia.org/wiki/%2B_(Ed_Sheeran_album)" TargetMode="External"/><Relationship Id="rId156" Type="http://schemas.openxmlformats.org/officeDocument/2006/relationships/hyperlink" Target="https://en.wikipedia.org/wiki/%2B_(Ed_Sheeran_album)" TargetMode="External"/><Relationship Id="rId157" Type="http://schemas.openxmlformats.org/officeDocument/2006/relationships/hyperlink" Target="https://en.wikipedia.org/wiki/%2B_(Ed_Sheeran_album)" TargetMode="External"/><Relationship Id="rId158" Type="http://schemas.openxmlformats.org/officeDocument/2006/relationships/hyperlink" Target="https://en.wikipedia.org/wiki/Ellie_Goulding" TargetMode="External"/><Relationship Id="rId159" Type="http://schemas.openxmlformats.org/officeDocument/2006/relationships/hyperlink" Target="https://en.wikipedia.org/wiki/Ellie_Goulding" TargetMode="External"/><Relationship Id="rId210" Type="http://schemas.openxmlformats.org/officeDocument/2006/relationships/hyperlink" Target="https://en.wikipedia.org/wiki/Recovery_(Eminem_album)" TargetMode="External"/><Relationship Id="rId211" Type="http://schemas.openxmlformats.org/officeDocument/2006/relationships/hyperlink" Target="https://en.wikipedia.org/wiki/Recovery_(Eminem_album)" TargetMode="External"/><Relationship Id="rId212" Type="http://schemas.openxmlformats.org/officeDocument/2006/relationships/hyperlink" Target="https://en.wikipedia.org/wiki/Eminem" TargetMode="External"/><Relationship Id="rId213" Type="http://schemas.openxmlformats.org/officeDocument/2006/relationships/hyperlink" Target="https://en.wikipedia.org/wiki/Eminem" TargetMode="External"/><Relationship Id="rId214" Type="http://schemas.openxmlformats.org/officeDocument/2006/relationships/hyperlink" Target="https://en.wikipedia.org/wiki/Eminem" TargetMode="External"/><Relationship Id="rId215" Type="http://schemas.openxmlformats.org/officeDocument/2006/relationships/hyperlink" Target="https://en.wikipedia.org/wiki/Eminem" TargetMode="External"/><Relationship Id="rId216" Type="http://schemas.openxmlformats.org/officeDocument/2006/relationships/hyperlink" Target="https://en.wikipedia.org/wiki/Eminem" TargetMode="External"/><Relationship Id="rId217" Type="http://schemas.openxmlformats.org/officeDocument/2006/relationships/hyperlink" Target="https://en.wikipedia.org/wiki/Eminem" TargetMode="External"/><Relationship Id="rId218" Type="http://schemas.openxmlformats.org/officeDocument/2006/relationships/hyperlink" Target="https://en.wikipedia.org/wiki/Eminem" TargetMode="External"/><Relationship Id="rId219" Type="http://schemas.openxmlformats.org/officeDocument/2006/relationships/hyperlink" Target="https://en.wikipedia.org/wiki/Eminem" TargetMode="External"/><Relationship Id="rId380" Type="http://schemas.openxmlformats.org/officeDocument/2006/relationships/hyperlink" Target="https://en.wikipedia.org/wiki/In_Case_You_Didn%27t_Know" TargetMode="External"/><Relationship Id="rId381" Type="http://schemas.openxmlformats.org/officeDocument/2006/relationships/hyperlink" Target="https://en.wikipedia.org/wiki/In_Case_You_Didn%27t_Know" TargetMode="External"/><Relationship Id="rId382" Type="http://schemas.openxmlformats.org/officeDocument/2006/relationships/hyperlink" Target="https://en.wikipedia.org/wiki/In_Case_You_Didn%27t_Know" TargetMode="External"/><Relationship Id="rId383" Type="http://schemas.openxmlformats.org/officeDocument/2006/relationships/hyperlink" Target="https://en.wikipedia.org/wiki/Up_All_Night_(One_Direction_album)" TargetMode="External"/><Relationship Id="rId384" Type="http://schemas.openxmlformats.org/officeDocument/2006/relationships/hyperlink" Target="https://en.wikipedia.org/wiki/Up_All_Night_(One_Direction_album)" TargetMode="External"/><Relationship Id="rId385" Type="http://schemas.openxmlformats.org/officeDocument/2006/relationships/hyperlink" Target="https://en.wikipedia.org/wiki/Up_All_Night_(One_Direction_album)" TargetMode="External"/><Relationship Id="rId386" Type="http://schemas.openxmlformats.org/officeDocument/2006/relationships/hyperlink" Target="https://en.wikipedia.org/wiki/Up_All_Night_(One_Direction_album)" TargetMode="External"/><Relationship Id="rId387" Type="http://schemas.openxmlformats.org/officeDocument/2006/relationships/hyperlink" Target="https://en.wikipedia.org/wiki/Up_All_Night_(One_Direction_album)" TargetMode="External"/><Relationship Id="rId388" Type="http://schemas.openxmlformats.org/officeDocument/2006/relationships/hyperlink" Target="https://en.wikipedia.org/wiki/Up_All_Night_(One_Direction_album)" TargetMode="External"/><Relationship Id="rId389" Type="http://schemas.openxmlformats.org/officeDocument/2006/relationships/hyperlink" Target="https://en.wikipedia.org/wiki/Up_All_Night_(One_Direction_album)" TargetMode="External"/><Relationship Id="rId440" Type="http://schemas.openxmlformats.org/officeDocument/2006/relationships/hyperlink" Target="https://en.wikipedia.org/wiki/The_Defamation_of_Strickland_Banks" TargetMode="External"/><Relationship Id="rId441" Type="http://schemas.openxmlformats.org/officeDocument/2006/relationships/hyperlink" Target="https://en.wikipedia.org/wiki/The_Defamation_of_Strickland_Banks" TargetMode="External"/><Relationship Id="rId442" Type="http://schemas.openxmlformats.org/officeDocument/2006/relationships/hyperlink" Target="https://en.wikipedia.org/wiki/The_Defamation_of_Strickland_Banks" TargetMode="External"/><Relationship Id="rId443" Type="http://schemas.openxmlformats.org/officeDocument/2006/relationships/hyperlink" Target="https://en.wikipedia.org/wiki/The_Defamation_of_Strickland_Banks" TargetMode="External"/><Relationship Id="rId444" Type="http://schemas.openxmlformats.org/officeDocument/2006/relationships/hyperlink" Target="https://en.wikipedia.org/wiki/The_Defamation_of_Strickland_Banks" TargetMode="External"/><Relationship Id="rId445" Type="http://schemas.openxmlformats.org/officeDocument/2006/relationships/hyperlink" Target="https://en.wikipedia.org/wiki/The_Defamation_of_Strickland_Banks" TargetMode="External"/><Relationship Id="rId446" Type="http://schemas.openxmlformats.org/officeDocument/2006/relationships/hyperlink" Target="https://www.discogs.com/artist/30552-Ray-Charles" TargetMode="External"/><Relationship Id="rId447" Type="http://schemas.openxmlformats.org/officeDocument/2006/relationships/hyperlink" Target="https://www.discogs.com/artist/30552-Ray-Charles" TargetMode="External"/><Relationship Id="rId448" Type="http://schemas.openxmlformats.org/officeDocument/2006/relationships/hyperlink" Target="https://www.discogs.com/artist/30552-Ray-Charles" TargetMode="External"/><Relationship Id="rId449" Type="http://schemas.openxmlformats.org/officeDocument/2006/relationships/hyperlink" Target="https://www.discogs.com/artist/30552-Ray-Charles" TargetMode="External"/><Relationship Id="rId500" Type="http://schemas.openxmlformats.org/officeDocument/2006/relationships/hyperlink" Target="https://en.wikipedia.org/wiki/Progress_(Take_That_album)" TargetMode="External"/><Relationship Id="rId501" Type="http://schemas.openxmlformats.org/officeDocument/2006/relationships/hyperlink" Target="https://en.wikipedia.org/wiki/Progress_(Take_That_album)" TargetMode="External"/><Relationship Id="rId502" Type="http://schemas.openxmlformats.org/officeDocument/2006/relationships/hyperlink" Target="https://en.wikipedia.org/wiki/Progress_(Take_That_album)" TargetMode="External"/><Relationship Id="rId10" Type="http://schemas.openxmlformats.org/officeDocument/2006/relationships/hyperlink" Target="https://en.wikipedia.org/wiki/Coldplay" TargetMode="External"/><Relationship Id="rId11" Type="http://schemas.openxmlformats.org/officeDocument/2006/relationships/hyperlink" Target="https://en.wikipedia.org/wiki/Who_You_Are_(Jessie_J_album)" TargetMode="External"/><Relationship Id="rId12" Type="http://schemas.openxmlformats.org/officeDocument/2006/relationships/hyperlink" Target="https://en.wikipedia.org/wiki/Jessie_J" TargetMode="External"/><Relationship Id="rId13" Type="http://schemas.openxmlformats.org/officeDocument/2006/relationships/hyperlink" Target="https://en.wikipedia.org/wiki/Teenage_Dream_(Katy_Perry_album)" TargetMode="External"/><Relationship Id="rId14" Type="http://schemas.openxmlformats.org/officeDocument/2006/relationships/hyperlink" Target="https://en.wikipedia.org/wiki/Katy_Perry" TargetMode="External"/><Relationship Id="rId15" Type="http://schemas.openxmlformats.org/officeDocument/2006/relationships/hyperlink" Target="https://en.wikipedia.org/wiki/Lungs_(album)" TargetMode="External"/><Relationship Id="rId16" Type="http://schemas.openxmlformats.org/officeDocument/2006/relationships/hyperlink" Target="https://en.wikipedia.org/wiki/Florence_and_the_Machine" TargetMode="External"/><Relationship Id="rId17" Type="http://schemas.openxmlformats.org/officeDocument/2006/relationships/hyperlink" Target="https://en.wikipedia.org/wiki/Wanted_on_Voyage" TargetMode="External"/><Relationship Id="rId18" Type="http://schemas.openxmlformats.org/officeDocument/2006/relationships/hyperlink" Target="https://en.wikipedia.org/wiki/George_Ezra" TargetMode="External"/><Relationship Id="rId19" Type="http://schemas.openxmlformats.org/officeDocument/2006/relationships/hyperlink" Target="https://en.wikipedia.org/wiki/Up_All_Night_(One_Direction_album)" TargetMode="External"/><Relationship Id="rId503" Type="http://schemas.openxmlformats.org/officeDocument/2006/relationships/hyperlink" Target="https://en.wikipedia.org/wiki/Progress_(Take_That_album)" TargetMode="External"/><Relationship Id="rId504" Type="http://schemas.openxmlformats.org/officeDocument/2006/relationships/hyperlink" Target="https://en.wikipedia.org/wiki/Progress_(Take_That_album)" TargetMode="External"/><Relationship Id="rId505" Type="http://schemas.openxmlformats.org/officeDocument/2006/relationships/hyperlink" Target="https://en.wikipedia.org/wiki/Progress_(Take_That_album)" TargetMode="External"/><Relationship Id="rId506" Type="http://schemas.openxmlformats.org/officeDocument/2006/relationships/hyperlink" Target="https://en.wikipedia.org/wiki/Progress_(Take_That_album)" TargetMode="External"/><Relationship Id="rId507" Type="http://schemas.openxmlformats.org/officeDocument/2006/relationships/hyperlink" Target="https://en.wikipedia.org/wiki/Progress_(Take_That_album)" TargetMode="External"/><Relationship Id="rId508" Type="http://schemas.openxmlformats.org/officeDocument/2006/relationships/hyperlink" Target="https://en.wikipedia.org/wiki/Progress_(Take_That_album)" TargetMode="External"/><Relationship Id="rId509" Type="http://schemas.openxmlformats.org/officeDocument/2006/relationships/hyperlink" Target="https://en.wikipedia.org/wiki/Take_That" TargetMode="External"/><Relationship Id="rId160" Type="http://schemas.openxmlformats.org/officeDocument/2006/relationships/hyperlink" Target="https://en.wikipedia.org/wiki/Ellie_Goulding" TargetMode="External"/><Relationship Id="rId161" Type="http://schemas.openxmlformats.org/officeDocument/2006/relationships/hyperlink" Target="https://en.wikipedia.org/wiki/Ellie_Goulding" TargetMode="External"/><Relationship Id="rId162" Type="http://schemas.openxmlformats.org/officeDocument/2006/relationships/hyperlink" Target="https://en.wikipedia.org/wiki/Ellie_Goulding" TargetMode="External"/><Relationship Id="rId163" Type="http://schemas.openxmlformats.org/officeDocument/2006/relationships/hyperlink" Target="https://en.wikipedia.org/wiki/Ellie_Goulding" TargetMode="External"/><Relationship Id="rId164" Type="http://schemas.openxmlformats.org/officeDocument/2006/relationships/hyperlink" Target="https://en.wikipedia.org/wiki/Ellie_Goulding" TargetMode="External"/><Relationship Id="rId165" Type="http://schemas.openxmlformats.org/officeDocument/2006/relationships/hyperlink" Target="https://en.wikipedia.org/wiki/Ellie_Goulding" TargetMode="External"/><Relationship Id="rId166" Type="http://schemas.openxmlformats.org/officeDocument/2006/relationships/hyperlink" Target="https://en.wikipedia.org/wiki/Ellie_Goulding" TargetMode="External"/><Relationship Id="rId167" Type="http://schemas.openxmlformats.org/officeDocument/2006/relationships/hyperlink" Target="https://en.wikipedia.org/wiki/Elvis_Presley" TargetMode="External"/><Relationship Id="rId168" Type="http://schemas.openxmlformats.org/officeDocument/2006/relationships/hyperlink" Target="https://en.wikipedia.org/wiki/Elvis_Presley" TargetMode="External"/><Relationship Id="rId169" Type="http://schemas.openxmlformats.org/officeDocument/2006/relationships/hyperlink" Target="https://en.wikipedia.org/wiki/Elvis_Presley" TargetMode="External"/><Relationship Id="rId220" Type="http://schemas.openxmlformats.org/officeDocument/2006/relationships/hyperlink" Target="https://en.wikipedia.org/wiki/Eminem" TargetMode="External"/><Relationship Id="rId221" Type="http://schemas.openxmlformats.org/officeDocument/2006/relationships/hyperlink" Target="https://en.wikipedia.org/wiki/Lungs_(album)" TargetMode="External"/><Relationship Id="rId222" Type="http://schemas.openxmlformats.org/officeDocument/2006/relationships/hyperlink" Target="https://en.wikipedia.org/wiki/Lungs_(album)" TargetMode="External"/><Relationship Id="rId223" Type="http://schemas.openxmlformats.org/officeDocument/2006/relationships/hyperlink" Target="https://en.wikipedia.org/wiki/Lungs_(album)" TargetMode="External"/><Relationship Id="rId224" Type="http://schemas.openxmlformats.org/officeDocument/2006/relationships/hyperlink" Target="https://en.wikipedia.org/wiki/Lungs_(album)" TargetMode="External"/><Relationship Id="rId225" Type="http://schemas.openxmlformats.org/officeDocument/2006/relationships/hyperlink" Target="https://en.wikipedia.org/wiki/Lungs_(album)" TargetMode="External"/><Relationship Id="rId226" Type="http://schemas.openxmlformats.org/officeDocument/2006/relationships/hyperlink" Target="https://en.wikipedia.org/wiki/Lungs_(album)" TargetMode="External"/><Relationship Id="rId227" Type="http://schemas.openxmlformats.org/officeDocument/2006/relationships/hyperlink" Target="https://en.wikipedia.org/wiki/Lungs_(album)" TargetMode="External"/><Relationship Id="rId228" Type="http://schemas.openxmlformats.org/officeDocument/2006/relationships/hyperlink" Target="https://en.wikipedia.org/wiki/Lungs_(album)" TargetMode="External"/><Relationship Id="rId229" Type="http://schemas.openxmlformats.org/officeDocument/2006/relationships/hyperlink" Target="https://en.wikipedia.org/wiki/Lungs_(album)" TargetMode="External"/><Relationship Id="rId390" Type="http://schemas.openxmlformats.org/officeDocument/2006/relationships/hyperlink" Target="https://en.wikipedia.org/wiki/Up_All_Night_(One_Direction_album)" TargetMode="External"/><Relationship Id="rId391" Type="http://schemas.openxmlformats.org/officeDocument/2006/relationships/hyperlink" Target="https://en.wikipedia.org/wiki/Up_All_Night_(One_Direction_album)" TargetMode="External"/><Relationship Id="rId392" Type="http://schemas.openxmlformats.org/officeDocument/2006/relationships/hyperlink" Target="https://en.wikipedia.org/wiki/One_Direction" TargetMode="External"/><Relationship Id="rId393" Type="http://schemas.openxmlformats.org/officeDocument/2006/relationships/hyperlink" Target="https://en.wikipedia.org/wiki/One_Direction" TargetMode="External"/><Relationship Id="rId394" Type="http://schemas.openxmlformats.org/officeDocument/2006/relationships/hyperlink" Target="https://en.wikipedia.org/wiki/One_Direction" TargetMode="External"/><Relationship Id="rId395" Type="http://schemas.openxmlformats.org/officeDocument/2006/relationships/hyperlink" Target="https://en.wikipedia.org/wiki/One_Direction" TargetMode="External"/><Relationship Id="rId396" Type="http://schemas.openxmlformats.org/officeDocument/2006/relationships/hyperlink" Target="https://en.wikipedia.org/wiki/One_Direction" TargetMode="External"/><Relationship Id="rId397" Type="http://schemas.openxmlformats.org/officeDocument/2006/relationships/hyperlink" Target="https://en.wikipedia.org/wiki/One_Direction" TargetMode="External"/><Relationship Id="rId398" Type="http://schemas.openxmlformats.org/officeDocument/2006/relationships/hyperlink" Target="https://en.wikipedia.org/wiki/One_Direction" TargetMode="External"/><Relationship Id="rId399" Type="http://schemas.openxmlformats.org/officeDocument/2006/relationships/hyperlink" Target="https://en.wikipedia.org/wiki/One_Direction" TargetMode="External"/><Relationship Id="rId450" Type="http://schemas.openxmlformats.org/officeDocument/2006/relationships/hyperlink" Target="https://www.discogs.com/artist/30552-Ray-Charles" TargetMode="External"/><Relationship Id="rId451" Type="http://schemas.openxmlformats.org/officeDocument/2006/relationships/hyperlink" Target="https://www.discogs.com/artist/30552-Ray-Charles" TargetMode="External"/><Relationship Id="rId452" Type="http://schemas.openxmlformats.org/officeDocument/2006/relationships/hyperlink" Target="https://www.discogs.com/artist/30552-Ray-Charles" TargetMode="External"/><Relationship Id="rId453" Type="http://schemas.openxmlformats.org/officeDocument/2006/relationships/hyperlink" Target="https://www.discogs.com/artist/30552-Ray-Charles" TargetMode="External"/><Relationship Id="rId454" Type="http://schemas.openxmlformats.org/officeDocument/2006/relationships/hyperlink" Target="https://www.discogs.com/artist/30552-Ray-Charles" TargetMode="External"/><Relationship Id="rId455" Type="http://schemas.openxmlformats.org/officeDocument/2006/relationships/hyperlink" Target="https://en.wikipedia.org/wiki/Rihanna" TargetMode="External"/><Relationship Id="rId456" Type="http://schemas.openxmlformats.org/officeDocument/2006/relationships/hyperlink" Target="https://en.wikipedia.org/wiki/Rihanna" TargetMode="External"/><Relationship Id="rId457" Type="http://schemas.openxmlformats.org/officeDocument/2006/relationships/hyperlink" Target="https://en.wikipedia.org/wiki/Rihanna" TargetMode="External"/><Relationship Id="rId458" Type="http://schemas.openxmlformats.org/officeDocument/2006/relationships/hyperlink" Target="https://en.wikipedia.org/wiki/Rihanna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topLeftCell="D1" zoomScale="125" zoomScaleNormal="125" zoomScalePageLayoutView="125" workbookViewId="0">
      <selection sqref="A1:XFD1"/>
    </sheetView>
  </sheetViews>
  <sheetFormatPr baseColWidth="10" defaultColWidth="8.83203125" defaultRowHeight="13" x14ac:dyDescent="0.15"/>
  <cols>
    <col min="1" max="1" width="20.33203125" customWidth="1"/>
    <col min="4" max="4" width="8.83203125" style="2" customWidth="1"/>
    <col min="5" max="7" width="10" style="2" customWidth="1"/>
    <col min="8" max="8" width="14.1640625" style="2" customWidth="1"/>
    <col min="9" max="9" width="11" customWidth="1"/>
    <col min="10" max="10" width="11.5" customWidth="1"/>
    <col min="12" max="13" width="10.5" customWidth="1"/>
    <col min="14" max="14" width="11" customWidth="1"/>
    <col min="15" max="15" width="10.33203125" customWidth="1"/>
    <col min="16" max="17" width="10.5" customWidth="1"/>
    <col min="18" max="18" width="11" customWidth="1"/>
  </cols>
  <sheetData>
    <row r="1" spans="1:18" s="10" customFormat="1" ht="88" customHeight="1" x14ac:dyDescent="0.25">
      <c r="A1" s="71" t="s">
        <v>64</v>
      </c>
      <c r="B1" s="71"/>
      <c r="C1" s="71"/>
      <c r="D1" s="71"/>
      <c r="E1" s="71"/>
      <c r="F1" s="51"/>
      <c r="G1" s="51"/>
      <c r="H1" s="16"/>
      <c r="L1" s="16"/>
      <c r="M1" s="16"/>
      <c r="N1" s="16"/>
      <c r="O1" s="16"/>
      <c r="P1" s="16"/>
    </row>
    <row r="2" spans="1:18" s="1" customFormat="1" ht="18" x14ac:dyDescent="0.2">
      <c r="A2" s="28" t="s">
        <v>22</v>
      </c>
      <c r="B2" s="28">
        <v>100</v>
      </c>
      <c r="D2" s="4"/>
      <c r="E2" s="4"/>
      <c r="F2" s="4"/>
      <c r="G2" s="4"/>
      <c r="H2" s="4"/>
      <c r="L2" s="4"/>
      <c r="M2" s="4"/>
      <c r="N2" s="4"/>
    </row>
    <row r="3" spans="1:18" s="1" customFormat="1" ht="18" x14ac:dyDescent="0.2">
      <c r="A3" s="28" t="s">
        <v>7</v>
      </c>
      <c r="B3" s="28">
        <v>10</v>
      </c>
      <c r="D3" s="4"/>
      <c r="E3" s="4"/>
      <c r="F3" s="4"/>
      <c r="G3" s="4"/>
      <c r="H3" s="4"/>
      <c r="L3" s="4"/>
      <c r="M3" s="4"/>
      <c r="N3" s="4"/>
    </row>
    <row r="4" spans="1:18" s="1" customFormat="1" ht="18" x14ac:dyDescent="0.2">
      <c r="A4" s="28" t="s">
        <v>23</v>
      </c>
      <c r="B4" s="28">
        <f>B2*B3</f>
        <v>1000</v>
      </c>
      <c r="D4" s="4"/>
      <c r="E4" s="4"/>
      <c r="F4" s="4"/>
      <c r="G4" s="4"/>
      <c r="H4" s="4"/>
      <c r="L4" s="4"/>
      <c r="M4" s="4"/>
      <c r="N4" s="4"/>
    </row>
    <row r="5" spans="1:18" s="1" customFormat="1" ht="18" x14ac:dyDescent="0.2">
      <c r="D5" s="4"/>
      <c r="E5" s="4"/>
      <c r="F5" s="4"/>
      <c r="G5" s="4"/>
      <c r="H5" s="4"/>
      <c r="L5" s="4"/>
      <c r="M5" s="4"/>
      <c r="N5" s="4"/>
      <c r="O5" s="4"/>
      <c r="P5" s="4"/>
    </row>
    <row r="6" spans="1:18" s="1" customFormat="1" ht="20" x14ac:dyDescent="0.2">
      <c r="D6" s="30" t="s">
        <v>6</v>
      </c>
      <c r="E6" s="31"/>
      <c r="F6" s="32"/>
      <c r="G6" s="32"/>
      <c r="H6" s="32"/>
      <c r="I6" s="31"/>
      <c r="L6" s="30" t="s">
        <v>16</v>
      </c>
      <c r="M6" s="32"/>
      <c r="N6" s="32"/>
      <c r="O6" s="32"/>
      <c r="P6" s="32"/>
      <c r="Q6" s="31"/>
    </row>
    <row r="7" spans="1:18" s="1" customFormat="1" ht="18" x14ac:dyDescent="0.2">
      <c r="D7" s="33" t="s">
        <v>8</v>
      </c>
      <c r="E7" s="31"/>
      <c r="F7" s="32"/>
      <c r="G7" s="32"/>
      <c r="H7" s="32"/>
      <c r="I7" s="31"/>
      <c r="L7" s="33" t="s">
        <v>8</v>
      </c>
      <c r="M7" s="31"/>
      <c r="N7" s="32"/>
      <c r="O7" s="32"/>
      <c r="P7" s="32"/>
      <c r="Q7" s="31"/>
    </row>
    <row r="8" spans="1:18" s="1" customFormat="1" ht="18" x14ac:dyDescent="0.2">
      <c r="D8" s="17"/>
      <c r="F8" s="4"/>
      <c r="G8" s="4"/>
      <c r="H8" s="4"/>
      <c r="L8" s="17"/>
      <c r="N8" s="4"/>
      <c r="O8" s="4"/>
      <c r="P8" s="4"/>
    </row>
    <row r="9" spans="1:18" ht="125" customHeight="1" x14ac:dyDescent="0.15">
      <c r="D9" s="29" t="s">
        <v>24</v>
      </c>
      <c r="E9" s="29" t="s">
        <v>26</v>
      </c>
      <c r="F9" s="29" t="s">
        <v>25</v>
      </c>
      <c r="G9" s="29" t="s">
        <v>27</v>
      </c>
      <c r="H9" s="29" t="s">
        <v>28</v>
      </c>
      <c r="I9" s="29" t="s">
        <v>29</v>
      </c>
      <c r="J9" s="29" t="s">
        <v>30</v>
      </c>
      <c r="L9" s="29" t="s">
        <v>24</v>
      </c>
      <c r="M9" s="29" t="s">
        <v>26</v>
      </c>
      <c r="N9" s="29" t="s">
        <v>25</v>
      </c>
      <c r="O9" s="29" t="s">
        <v>27</v>
      </c>
      <c r="P9" s="29" t="s">
        <v>28</v>
      </c>
      <c r="Q9" s="29" t="s">
        <v>29</v>
      </c>
      <c r="R9" s="29" t="s">
        <v>30</v>
      </c>
    </row>
    <row r="10" spans="1:18" ht="22" customHeight="1" x14ac:dyDescent="0.15">
      <c r="D10" s="3">
        <v>1</v>
      </c>
      <c r="E10" s="6">
        <f>B4</f>
        <v>1000</v>
      </c>
      <c r="F10" s="6">
        <f>B2</f>
        <v>100</v>
      </c>
      <c r="G10" s="6">
        <f t="shared" ref="G10:G73" si="0">$B$3*F10</f>
        <v>1000</v>
      </c>
      <c r="H10" s="18">
        <f t="shared" ref="H10:H73" si="1">G10/E10</f>
        <v>1</v>
      </c>
      <c r="I10" s="27">
        <v>1</v>
      </c>
      <c r="J10" s="26">
        <v>0</v>
      </c>
      <c r="L10" s="3">
        <v>1</v>
      </c>
      <c r="M10" s="6">
        <f>B4</f>
        <v>1000</v>
      </c>
      <c r="N10" s="6">
        <f>B2</f>
        <v>100</v>
      </c>
      <c r="O10" s="6">
        <f t="shared" ref="O10:O49" si="2">$B$3*N10</f>
        <v>1000</v>
      </c>
      <c r="P10" s="18">
        <f t="shared" ref="P10:P49" si="3">O10/M10</f>
        <v>1</v>
      </c>
      <c r="Q10" s="6">
        <v>1</v>
      </c>
      <c r="R10" s="19">
        <v>0</v>
      </c>
    </row>
    <row r="11" spans="1:18" x14ac:dyDescent="0.15">
      <c r="D11" s="2">
        <v>2</v>
      </c>
      <c r="E11" s="20">
        <f t="shared" ref="E11:F26" si="4">E10-1</f>
        <v>999</v>
      </c>
      <c r="F11" s="2">
        <f t="shared" si="4"/>
        <v>99</v>
      </c>
      <c r="G11" s="6">
        <f t="shared" si="0"/>
        <v>990</v>
      </c>
      <c r="H11" s="18">
        <f t="shared" si="1"/>
        <v>0.99099099099099097</v>
      </c>
      <c r="I11" s="7">
        <f t="shared" ref="I11:I74" si="5">H11*I10</f>
        <v>0.99099099099099097</v>
      </c>
      <c r="J11" s="14">
        <f t="shared" ref="J11:J74" si="6">1-I11</f>
        <v>9.009009009009028E-3</v>
      </c>
      <c r="L11" s="2">
        <v>2</v>
      </c>
      <c r="M11" s="6">
        <f>M10</f>
        <v>1000</v>
      </c>
      <c r="N11" s="2">
        <f t="shared" ref="N11:N49" si="7">N10-1</f>
        <v>99</v>
      </c>
      <c r="O11" s="6">
        <f t="shared" si="2"/>
        <v>990</v>
      </c>
      <c r="P11" s="18">
        <f t="shared" si="3"/>
        <v>0.99</v>
      </c>
      <c r="Q11" s="7">
        <f t="shared" ref="Q11:Q49" si="8">P11*Q10</f>
        <v>0.99</v>
      </c>
      <c r="R11" s="14">
        <f t="shared" ref="R11:R49" si="9">1-Q11</f>
        <v>1.0000000000000009E-2</v>
      </c>
    </row>
    <row r="12" spans="1:18" x14ac:dyDescent="0.15">
      <c r="D12" s="2">
        <f t="shared" ref="D12:D75" si="10">D11+1</f>
        <v>3</v>
      </c>
      <c r="E12" s="20">
        <f t="shared" si="4"/>
        <v>998</v>
      </c>
      <c r="F12" s="2">
        <f t="shared" si="4"/>
        <v>98</v>
      </c>
      <c r="G12" s="6">
        <f t="shared" si="0"/>
        <v>980</v>
      </c>
      <c r="H12" s="18">
        <f t="shared" si="1"/>
        <v>0.9819639278557114</v>
      </c>
      <c r="I12" s="7">
        <f t="shared" si="5"/>
        <v>0.97311740598313745</v>
      </c>
      <c r="J12" s="14">
        <f t="shared" si="6"/>
        <v>2.6882594016862549E-2</v>
      </c>
      <c r="L12" s="2">
        <f t="shared" ref="L12:L49" si="11">L11+1</f>
        <v>3</v>
      </c>
      <c r="M12" s="6">
        <f t="shared" ref="M12:M49" si="12">M11</f>
        <v>1000</v>
      </c>
      <c r="N12" s="2">
        <f t="shared" si="7"/>
        <v>98</v>
      </c>
      <c r="O12" s="6">
        <f t="shared" si="2"/>
        <v>980</v>
      </c>
      <c r="P12" s="18">
        <f t="shared" si="3"/>
        <v>0.98</v>
      </c>
      <c r="Q12" s="7">
        <f t="shared" si="8"/>
        <v>0.97019999999999995</v>
      </c>
      <c r="R12" s="14">
        <f t="shared" si="9"/>
        <v>2.9800000000000049E-2</v>
      </c>
    </row>
    <row r="13" spans="1:18" x14ac:dyDescent="0.15">
      <c r="D13" s="2">
        <f t="shared" si="10"/>
        <v>4</v>
      </c>
      <c r="E13" s="20">
        <f t="shared" si="4"/>
        <v>997</v>
      </c>
      <c r="F13" s="2">
        <f t="shared" si="4"/>
        <v>97</v>
      </c>
      <c r="G13" s="6">
        <f t="shared" si="0"/>
        <v>970</v>
      </c>
      <c r="H13" s="18">
        <f t="shared" si="1"/>
        <v>0.97291875626880642</v>
      </c>
      <c r="I13" s="7">
        <f t="shared" si="5"/>
        <v>0.94676417633264121</v>
      </c>
      <c r="J13" s="14">
        <f t="shared" si="6"/>
        <v>5.3235823667358795E-2</v>
      </c>
      <c r="L13" s="2">
        <f t="shared" si="11"/>
        <v>4</v>
      </c>
      <c r="M13" s="6">
        <f t="shared" si="12"/>
        <v>1000</v>
      </c>
      <c r="N13" s="2">
        <f t="shared" si="7"/>
        <v>97</v>
      </c>
      <c r="O13" s="6">
        <f t="shared" si="2"/>
        <v>970</v>
      </c>
      <c r="P13" s="18">
        <f t="shared" si="3"/>
        <v>0.97</v>
      </c>
      <c r="Q13" s="7">
        <f t="shared" si="8"/>
        <v>0.94109399999999988</v>
      </c>
      <c r="R13" s="14">
        <f t="shared" si="9"/>
        <v>5.8906000000000125E-2</v>
      </c>
    </row>
    <row r="14" spans="1:18" x14ac:dyDescent="0.15">
      <c r="D14" s="2">
        <f t="shared" si="10"/>
        <v>5</v>
      </c>
      <c r="E14" s="20">
        <f t="shared" si="4"/>
        <v>996</v>
      </c>
      <c r="F14" s="2">
        <f t="shared" si="4"/>
        <v>96</v>
      </c>
      <c r="G14" s="6">
        <f t="shared" si="0"/>
        <v>960</v>
      </c>
      <c r="H14" s="18">
        <f t="shared" si="1"/>
        <v>0.96385542168674698</v>
      </c>
      <c r="I14" s="7">
        <f t="shared" si="5"/>
        <v>0.91254378441700357</v>
      </c>
      <c r="J14" s="14">
        <f t="shared" si="6"/>
        <v>8.7456215582996433E-2</v>
      </c>
      <c r="L14" s="2">
        <f t="shared" si="11"/>
        <v>5</v>
      </c>
      <c r="M14" s="6">
        <f t="shared" si="12"/>
        <v>1000</v>
      </c>
      <c r="N14" s="2">
        <f t="shared" si="7"/>
        <v>96</v>
      </c>
      <c r="O14" s="6">
        <f t="shared" si="2"/>
        <v>960</v>
      </c>
      <c r="P14" s="18">
        <f t="shared" si="3"/>
        <v>0.96</v>
      </c>
      <c r="Q14" s="7">
        <f t="shared" si="8"/>
        <v>0.90345023999999985</v>
      </c>
      <c r="R14" s="14">
        <f t="shared" si="9"/>
        <v>9.6549760000000151E-2</v>
      </c>
    </row>
    <row r="15" spans="1:18" x14ac:dyDescent="0.15">
      <c r="D15" s="2">
        <f t="shared" si="10"/>
        <v>6</v>
      </c>
      <c r="E15" s="20">
        <f t="shared" si="4"/>
        <v>995</v>
      </c>
      <c r="F15" s="2">
        <f t="shared" si="4"/>
        <v>95</v>
      </c>
      <c r="G15" s="6">
        <f t="shared" si="0"/>
        <v>950</v>
      </c>
      <c r="H15" s="18">
        <f t="shared" si="1"/>
        <v>0.95477386934673369</v>
      </c>
      <c r="I15" s="7">
        <f t="shared" si="5"/>
        <v>0.87127295999613408</v>
      </c>
      <c r="J15" s="14">
        <f t="shared" si="6"/>
        <v>0.12872704000386592</v>
      </c>
      <c r="L15" s="2">
        <f t="shared" si="11"/>
        <v>6</v>
      </c>
      <c r="M15" s="6">
        <f t="shared" si="12"/>
        <v>1000</v>
      </c>
      <c r="N15" s="2">
        <f t="shared" si="7"/>
        <v>95</v>
      </c>
      <c r="O15" s="6">
        <f t="shared" si="2"/>
        <v>950</v>
      </c>
      <c r="P15" s="18">
        <f t="shared" si="3"/>
        <v>0.95</v>
      </c>
      <c r="Q15" s="7">
        <f t="shared" si="8"/>
        <v>0.8582777279999998</v>
      </c>
      <c r="R15" s="14">
        <f t="shared" si="9"/>
        <v>0.1417222720000002</v>
      </c>
    </row>
    <row r="16" spans="1:18" x14ac:dyDescent="0.15">
      <c r="D16" s="2">
        <f t="shared" si="10"/>
        <v>7</v>
      </c>
      <c r="E16" s="20">
        <f t="shared" si="4"/>
        <v>994</v>
      </c>
      <c r="F16" s="2">
        <f t="shared" si="4"/>
        <v>94</v>
      </c>
      <c r="G16" s="6">
        <f t="shared" si="0"/>
        <v>940</v>
      </c>
      <c r="H16" s="18">
        <f t="shared" si="1"/>
        <v>0.94567404426559354</v>
      </c>
      <c r="I16" s="7">
        <f t="shared" si="5"/>
        <v>0.82394022373879883</v>
      </c>
      <c r="J16" s="14">
        <f t="shared" si="6"/>
        <v>0.17605977626120117</v>
      </c>
      <c r="L16" s="2">
        <f t="shared" si="11"/>
        <v>7</v>
      </c>
      <c r="M16" s="6">
        <f t="shared" si="12"/>
        <v>1000</v>
      </c>
      <c r="N16" s="2">
        <f t="shared" si="7"/>
        <v>94</v>
      </c>
      <c r="O16" s="6">
        <f t="shared" si="2"/>
        <v>940</v>
      </c>
      <c r="P16" s="18">
        <f t="shared" si="3"/>
        <v>0.94</v>
      </c>
      <c r="Q16" s="7">
        <f t="shared" si="8"/>
        <v>0.80678106431999974</v>
      </c>
      <c r="R16" s="14">
        <f t="shared" si="9"/>
        <v>0.19321893568000026</v>
      </c>
    </row>
    <row r="17" spans="4:18" x14ac:dyDescent="0.15">
      <c r="D17" s="2">
        <f t="shared" si="10"/>
        <v>8</v>
      </c>
      <c r="E17" s="20">
        <f t="shared" si="4"/>
        <v>993</v>
      </c>
      <c r="F17" s="2">
        <f t="shared" si="4"/>
        <v>93</v>
      </c>
      <c r="G17" s="6">
        <f t="shared" si="0"/>
        <v>930</v>
      </c>
      <c r="H17" s="18">
        <f t="shared" si="1"/>
        <v>0.93655589123867067</v>
      </c>
      <c r="I17" s="7">
        <f t="shared" si="5"/>
        <v>0.7716660705710805</v>
      </c>
      <c r="J17" s="14">
        <f t="shared" si="6"/>
        <v>0.2283339294289195</v>
      </c>
      <c r="L17" s="2">
        <f t="shared" si="11"/>
        <v>8</v>
      </c>
      <c r="M17" s="6">
        <f t="shared" si="12"/>
        <v>1000</v>
      </c>
      <c r="N17" s="2">
        <f t="shared" si="7"/>
        <v>93</v>
      </c>
      <c r="O17" s="6">
        <f t="shared" si="2"/>
        <v>930</v>
      </c>
      <c r="P17" s="18">
        <f t="shared" si="3"/>
        <v>0.93</v>
      </c>
      <c r="Q17" s="7">
        <f t="shared" si="8"/>
        <v>0.75030638981759978</v>
      </c>
      <c r="R17" s="14">
        <f t="shared" si="9"/>
        <v>0.24969361018240022</v>
      </c>
    </row>
    <row r="18" spans="4:18" x14ac:dyDescent="0.15">
      <c r="D18" s="2">
        <f t="shared" si="10"/>
        <v>9</v>
      </c>
      <c r="E18" s="20">
        <f t="shared" si="4"/>
        <v>992</v>
      </c>
      <c r="F18" s="2">
        <f t="shared" si="4"/>
        <v>92</v>
      </c>
      <c r="G18" s="6">
        <f t="shared" si="0"/>
        <v>920</v>
      </c>
      <c r="H18" s="18">
        <f t="shared" si="1"/>
        <v>0.92741935483870963</v>
      </c>
      <c r="I18" s="7">
        <f t="shared" si="5"/>
        <v>0.71565804931995369</v>
      </c>
      <c r="J18" s="14">
        <f t="shared" si="6"/>
        <v>0.28434195068004631</v>
      </c>
      <c r="L18" s="2">
        <f t="shared" si="11"/>
        <v>9</v>
      </c>
      <c r="M18" s="6">
        <f t="shared" si="12"/>
        <v>1000</v>
      </c>
      <c r="N18" s="2">
        <f t="shared" si="7"/>
        <v>92</v>
      </c>
      <c r="O18" s="6">
        <f t="shared" si="2"/>
        <v>920</v>
      </c>
      <c r="P18" s="18">
        <f t="shared" si="3"/>
        <v>0.92</v>
      </c>
      <c r="Q18" s="7">
        <f t="shared" si="8"/>
        <v>0.69028187863219181</v>
      </c>
      <c r="R18" s="14">
        <f t="shared" si="9"/>
        <v>0.30971812136780819</v>
      </c>
    </row>
    <row r="19" spans="4:18" x14ac:dyDescent="0.15">
      <c r="D19" s="2">
        <f t="shared" si="10"/>
        <v>10</v>
      </c>
      <c r="E19" s="20">
        <f t="shared" si="4"/>
        <v>991</v>
      </c>
      <c r="F19" s="2">
        <f t="shared" si="4"/>
        <v>91</v>
      </c>
      <c r="G19" s="6">
        <f t="shared" si="0"/>
        <v>910</v>
      </c>
      <c r="H19" s="18">
        <f t="shared" si="1"/>
        <v>0.9182643794147326</v>
      </c>
      <c r="I19" s="7">
        <f t="shared" si="5"/>
        <v>0.65716329453194533</v>
      </c>
      <c r="J19" s="14">
        <f t="shared" si="6"/>
        <v>0.34283670546805467</v>
      </c>
      <c r="L19" s="2">
        <f t="shared" si="11"/>
        <v>10</v>
      </c>
      <c r="M19" s="6">
        <f t="shared" si="12"/>
        <v>1000</v>
      </c>
      <c r="N19" s="2">
        <f t="shared" si="7"/>
        <v>91</v>
      </c>
      <c r="O19" s="6">
        <f t="shared" si="2"/>
        <v>910</v>
      </c>
      <c r="P19" s="18">
        <f t="shared" si="3"/>
        <v>0.91</v>
      </c>
      <c r="Q19" s="7">
        <f t="shared" si="8"/>
        <v>0.62815650955529456</v>
      </c>
      <c r="R19" s="14">
        <f t="shared" si="9"/>
        <v>0.37184349044470544</v>
      </c>
    </row>
    <row r="20" spans="4:18" x14ac:dyDescent="0.15">
      <c r="D20" s="2">
        <f t="shared" si="10"/>
        <v>11</v>
      </c>
      <c r="E20" s="20">
        <f t="shared" si="4"/>
        <v>990</v>
      </c>
      <c r="F20" s="2">
        <f t="shared" si="4"/>
        <v>90</v>
      </c>
      <c r="G20" s="6">
        <f t="shared" si="0"/>
        <v>900</v>
      </c>
      <c r="H20" s="18">
        <f t="shared" si="1"/>
        <v>0.90909090909090906</v>
      </c>
      <c r="I20" s="7">
        <f t="shared" si="5"/>
        <v>0.59742117684722296</v>
      </c>
      <c r="J20" s="14">
        <f t="shared" si="6"/>
        <v>0.40257882315277704</v>
      </c>
      <c r="L20" s="2">
        <f t="shared" si="11"/>
        <v>11</v>
      </c>
      <c r="M20" s="6">
        <f t="shared" si="12"/>
        <v>1000</v>
      </c>
      <c r="N20" s="2">
        <f t="shared" si="7"/>
        <v>90</v>
      </c>
      <c r="O20" s="6">
        <f t="shared" si="2"/>
        <v>900</v>
      </c>
      <c r="P20" s="18">
        <f t="shared" si="3"/>
        <v>0.9</v>
      </c>
      <c r="Q20" s="7">
        <f t="shared" si="8"/>
        <v>0.56534085859976513</v>
      </c>
      <c r="R20" s="14">
        <f t="shared" si="9"/>
        <v>0.43465914140023487</v>
      </c>
    </row>
    <row r="21" spans="4:18" x14ac:dyDescent="0.15">
      <c r="D21" s="2">
        <f t="shared" si="10"/>
        <v>12</v>
      </c>
      <c r="E21" s="20">
        <f t="shared" si="4"/>
        <v>989</v>
      </c>
      <c r="F21" s="2">
        <f t="shared" si="4"/>
        <v>89</v>
      </c>
      <c r="G21" s="6">
        <f t="shared" si="0"/>
        <v>890</v>
      </c>
      <c r="H21" s="18">
        <f t="shared" si="1"/>
        <v>0.8998988877654196</v>
      </c>
      <c r="I21" s="7">
        <f t="shared" si="5"/>
        <v>0.537618652572324</v>
      </c>
      <c r="J21" s="14">
        <f t="shared" si="6"/>
        <v>0.462381347427676</v>
      </c>
      <c r="L21" s="2">
        <f t="shared" si="11"/>
        <v>12</v>
      </c>
      <c r="M21" s="6">
        <f t="shared" si="12"/>
        <v>1000</v>
      </c>
      <c r="N21" s="2">
        <f t="shared" si="7"/>
        <v>89</v>
      </c>
      <c r="O21" s="6">
        <f t="shared" si="2"/>
        <v>890</v>
      </c>
      <c r="P21" s="18">
        <f t="shared" si="3"/>
        <v>0.89</v>
      </c>
      <c r="Q21" s="7">
        <f t="shared" si="8"/>
        <v>0.50315336415379097</v>
      </c>
      <c r="R21" s="14">
        <f t="shared" si="9"/>
        <v>0.49684663584620903</v>
      </c>
    </row>
    <row r="22" spans="4:18" x14ac:dyDescent="0.15">
      <c r="D22" s="2">
        <f t="shared" si="10"/>
        <v>13</v>
      </c>
      <c r="E22" s="20">
        <f t="shared" si="4"/>
        <v>988</v>
      </c>
      <c r="F22" s="2">
        <f t="shared" si="4"/>
        <v>88</v>
      </c>
      <c r="G22" s="6">
        <f t="shared" si="0"/>
        <v>880</v>
      </c>
      <c r="H22" s="18">
        <f t="shared" si="1"/>
        <v>0.89068825910931171</v>
      </c>
      <c r="I22" s="7">
        <f t="shared" si="5"/>
        <v>0.47885062172433712</v>
      </c>
      <c r="J22" s="14">
        <f t="shared" si="6"/>
        <v>0.52114937827566288</v>
      </c>
      <c r="L22" s="2">
        <f t="shared" si="11"/>
        <v>13</v>
      </c>
      <c r="M22" s="6">
        <f t="shared" si="12"/>
        <v>1000</v>
      </c>
      <c r="N22" s="2">
        <f t="shared" si="7"/>
        <v>88</v>
      </c>
      <c r="O22" s="6">
        <f t="shared" si="2"/>
        <v>880</v>
      </c>
      <c r="P22" s="18">
        <f t="shared" si="3"/>
        <v>0.88</v>
      </c>
      <c r="Q22" s="7">
        <f t="shared" si="8"/>
        <v>0.44277496045533604</v>
      </c>
      <c r="R22" s="14">
        <f t="shared" si="9"/>
        <v>0.55722503954466396</v>
      </c>
    </row>
    <row r="23" spans="4:18" x14ac:dyDescent="0.15">
      <c r="D23" s="2">
        <f t="shared" si="10"/>
        <v>14</v>
      </c>
      <c r="E23" s="20">
        <f t="shared" si="4"/>
        <v>987</v>
      </c>
      <c r="F23" s="2">
        <f t="shared" si="4"/>
        <v>87</v>
      </c>
      <c r="G23" s="6">
        <f t="shared" si="0"/>
        <v>870</v>
      </c>
      <c r="H23" s="18">
        <f t="shared" si="1"/>
        <v>0.8814589665653495</v>
      </c>
      <c r="I23" s="7">
        <f t="shared" si="5"/>
        <v>0.4220871741643093</v>
      </c>
      <c r="J23" s="14">
        <f t="shared" si="6"/>
        <v>0.5779128258356907</v>
      </c>
      <c r="L23" s="2">
        <f t="shared" si="11"/>
        <v>14</v>
      </c>
      <c r="M23" s="6">
        <f t="shared" si="12"/>
        <v>1000</v>
      </c>
      <c r="N23" s="2">
        <f t="shared" si="7"/>
        <v>87</v>
      </c>
      <c r="O23" s="6">
        <f t="shared" si="2"/>
        <v>870</v>
      </c>
      <c r="P23" s="18">
        <f t="shared" si="3"/>
        <v>0.87</v>
      </c>
      <c r="Q23" s="7">
        <f t="shared" si="8"/>
        <v>0.38521421559614233</v>
      </c>
      <c r="R23" s="14">
        <f t="shared" si="9"/>
        <v>0.61478578440385767</v>
      </c>
    </row>
    <row r="24" spans="4:18" x14ac:dyDescent="0.15">
      <c r="D24" s="2">
        <f t="shared" si="10"/>
        <v>15</v>
      </c>
      <c r="E24" s="20">
        <f t="shared" si="4"/>
        <v>986</v>
      </c>
      <c r="F24" s="2">
        <f t="shared" si="4"/>
        <v>86</v>
      </c>
      <c r="G24" s="6">
        <f t="shared" si="0"/>
        <v>860</v>
      </c>
      <c r="H24" s="18">
        <f t="shared" si="1"/>
        <v>0.87221095334685594</v>
      </c>
      <c r="I24" s="7">
        <f t="shared" si="5"/>
        <v>0.36814905657333263</v>
      </c>
      <c r="J24" s="14">
        <f t="shared" si="6"/>
        <v>0.63185094342666737</v>
      </c>
      <c r="L24" s="2">
        <f t="shared" si="11"/>
        <v>15</v>
      </c>
      <c r="M24" s="6">
        <f t="shared" si="12"/>
        <v>1000</v>
      </c>
      <c r="N24" s="2">
        <f t="shared" si="7"/>
        <v>86</v>
      </c>
      <c r="O24" s="6">
        <f t="shared" si="2"/>
        <v>860</v>
      </c>
      <c r="P24" s="18">
        <f t="shared" si="3"/>
        <v>0.86</v>
      </c>
      <c r="Q24" s="7">
        <f t="shared" si="8"/>
        <v>0.33128422541268238</v>
      </c>
      <c r="R24" s="14">
        <f t="shared" si="9"/>
        <v>0.66871577458731757</v>
      </c>
    </row>
    <row r="25" spans="4:18" x14ac:dyDescent="0.15">
      <c r="D25" s="2">
        <f t="shared" si="10"/>
        <v>16</v>
      </c>
      <c r="E25" s="20">
        <f t="shared" si="4"/>
        <v>985</v>
      </c>
      <c r="F25" s="2">
        <f t="shared" si="4"/>
        <v>85</v>
      </c>
      <c r="G25" s="6">
        <f t="shared" si="0"/>
        <v>850</v>
      </c>
      <c r="H25" s="18">
        <f t="shared" si="1"/>
        <v>0.86294416243654826</v>
      </c>
      <c r="I25" s="7">
        <f t="shared" si="5"/>
        <v>0.31769207927647997</v>
      </c>
      <c r="J25" s="14">
        <f t="shared" si="6"/>
        <v>0.68230792072352009</v>
      </c>
      <c r="L25" s="2">
        <f t="shared" si="11"/>
        <v>16</v>
      </c>
      <c r="M25" s="6">
        <f t="shared" si="12"/>
        <v>1000</v>
      </c>
      <c r="N25" s="2">
        <f t="shared" si="7"/>
        <v>85</v>
      </c>
      <c r="O25" s="6">
        <f t="shared" si="2"/>
        <v>850</v>
      </c>
      <c r="P25" s="18">
        <f t="shared" si="3"/>
        <v>0.85</v>
      </c>
      <c r="Q25" s="7">
        <f t="shared" si="8"/>
        <v>0.28159159160078001</v>
      </c>
      <c r="R25" s="14">
        <f t="shared" si="9"/>
        <v>0.71840840839921993</v>
      </c>
    </row>
    <row r="26" spans="4:18" x14ac:dyDescent="0.15">
      <c r="D26" s="2">
        <f t="shared" si="10"/>
        <v>17</v>
      </c>
      <c r="E26" s="20">
        <f t="shared" si="4"/>
        <v>984</v>
      </c>
      <c r="F26" s="2">
        <f t="shared" si="4"/>
        <v>84</v>
      </c>
      <c r="G26" s="6">
        <f t="shared" si="0"/>
        <v>840</v>
      </c>
      <c r="H26" s="18">
        <f t="shared" si="1"/>
        <v>0.85365853658536583</v>
      </c>
      <c r="I26" s="7">
        <f t="shared" si="5"/>
        <v>0.27120055547992189</v>
      </c>
      <c r="J26" s="14">
        <f t="shared" si="6"/>
        <v>0.72879944452007805</v>
      </c>
      <c r="L26" s="2">
        <f t="shared" si="11"/>
        <v>17</v>
      </c>
      <c r="M26" s="6">
        <f t="shared" si="12"/>
        <v>1000</v>
      </c>
      <c r="N26" s="2">
        <f t="shared" si="7"/>
        <v>84</v>
      </c>
      <c r="O26" s="6">
        <f t="shared" si="2"/>
        <v>840</v>
      </c>
      <c r="P26" s="18">
        <f t="shared" si="3"/>
        <v>0.84</v>
      </c>
      <c r="Q26" s="7">
        <f t="shared" si="8"/>
        <v>0.23653693694465519</v>
      </c>
      <c r="R26" s="14">
        <f t="shared" si="9"/>
        <v>0.76346306305534484</v>
      </c>
    </row>
    <row r="27" spans="4:18" x14ac:dyDescent="0.15">
      <c r="D27" s="2">
        <f t="shared" si="10"/>
        <v>18</v>
      </c>
      <c r="E27" s="20">
        <f t="shared" ref="E27:F42" si="13">E26-1</f>
        <v>983</v>
      </c>
      <c r="F27" s="2">
        <f t="shared" si="13"/>
        <v>83</v>
      </c>
      <c r="G27" s="6">
        <f t="shared" si="0"/>
        <v>830</v>
      </c>
      <c r="H27" s="18">
        <f t="shared" si="1"/>
        <v>0.84435401831129198</v>
      </c>
      <c r="I27" s="7">
        <f t="shared" si="5"/>
        <v>0.22898927878772651</v>
      </c>
      <c r="J27" s="14">
        <f t="shared" si="6"/>
        <v>0.77101072121227343</v>
      </c>
      <c r="L27" s="2">
        <f t="shared" si="11"/>
        <v>18</v>
      </c>
      <c r="M27" s="6">
        <f t="shared" si="12"/>
        <v>1000</v>
      </c>
      <c r="N27" s="2">
        <f t="shared" si="7"/>
        <v>83</v>
      </c>
      <c r="O27" s="6">
        <f t="shared" si="2"/>
        <v>830</v>
      </c>
      <c r="P27" s="18">
        <f t="shared" si="3"/>
        <v>0.83</v>
      </c>
      <c r="Q27" s="7">
        <f t="shared" si="8"/>
        <v>0.19632565766406379</v>
      </c>
      <c r="R27" s="14">
        <f t="shared" si="9"/>
        <v>0.80367434233593626</v>
      </c>
    </row>
    <row r="28" spans="4:18" x14ac:dyDescent="0.15">
      <c r="D28" s="2">
        <f t="shared" si="10"/>
        <v>19</v>
      </c>
      <c r="E28" s="20">
        <f t="shared" si="13"/>
        <v>982</v>
      </c>
      <c r="F28" s="2">
        <f t="shared" si="13"/>
        <v>82</v>
      </c>
      <c r="G28" s="6">
        <f t="shared" si="0"/>
        <v>820</v>
      </c>
      <c r="H28" s="18">
        <f t="shared" si="1"/>
        <v>0.83503054989816705</v>
      </c>
      <c r="I28" s="7">
        <f t="shared" si="5"/>
        <v>0.19121304338689996</v>
      </c>
      <c r="J28" s="14">
        <f t="shared" si="6"/>
        <v>0.80878695661310007</v>
      </c>
      <c r="L28" s="2">
        <f t="shared" si="11"/>
        <v>19</v>
      </c>
      <c r="M28" s="6">
        <f t="shared" si="12"/>
        <v>1000</v>
      </c>
      <c r="N28" s="2">
        <f t="shared" si="7"/>
        <v>82</v>
      </c>
      <c r="O28" s="6">
        <f t="shared" si="2"/>
        <v>820</v>
      </c>
      <c r="P28" s="18">
        <f t="shared" si="3"/>
        <v>0.82</v>
      </c>
      <c r="Q28" s="7">
        <f t="shared" si="8"/>
        <v>0.16098703928453229</v>
      </c>
      <c r="R28" s="14">
        <f t="shared" si="9"/>
        <v>0.83901296071546771</v>
      </c>
    </row>
    <row r="29" spans="4:18" x14ac:dyDescent="0.15">
      <c r="D29" s="2">
        <f t="shared" si="10"/>
        <v>20</v>
      </c>
      <c r="E29" s="20">
        <f t="shared" si="13"/>
        <v>981</v>
      </c>
      <c r="F29" s="2">
        <f t="shared" si="13"/>
        <v>81</v>
      </c>
      <c r="G29" s="6">
        <f t="shared" si="0"/>
        <v>810</v>
      </c>
      <c r="H29" s="18">
        <f t="shared" si="1"/>
        <v>0.82568807339449546</v>
      </c>
      <c r="I29" s="7">
        <f t="shared" si="5"/>
        <v>0.15788232940202748</v>
      </c>
      <c r="J29" s="14">
        <f t="shared" si="6"/>
        <v>0.84211767059797249</v>
      </c>
      <c r="L29" s="2">
        <f t="shared" si="11"/>
        <v>20</v>
      </c>
      <c r="M29" s="6">
        <f t="shared" si="12"/>
        <v>1000</v>
      </c>
      <c r="N29" s="2">
        <f t="shared" si="7"/>
        <v>81</v>
      </c>
      <c r="O29" s="6">
        <f t="shared" si="2"/>
        <v>810</v>
      </c>
      <c r="P29" s="18">
        <f t="shared" si="3"/>
        <v>0.81</v>
      </c>
      <c r="Q29" s="7">
        <f t="shared" si="8"/>
        <v>0.13039950182047116</v>
      </c>
      <c r="R29" s="14">
        <f t="shared" si="9"/>
        <v>0.86960049817952889</v>
      </c>
    </row>
    <row r="30" spans="4:18" x14ac:dyDescent="0.15">
      <c r="D30" s="2">
        <f t="shared" si="10"/>
        <v>21</v>
      </c>
      <c r="E30" s="20">
        <f t="shared" si="13"/>
        <v>980</v>
      </c>
      <c r="F30" s="2">
        <f t="shared" si="13"/>
        <v>80</v>
      </c>
      <c r="G30" s="6">
        <f t="shared" si="0"/>
        <v>800</v>
      </c>
      <c r="H30" s="18">
        <f t="shared" si="1"/>
        <v>0.81632653061224492</v>
      </c>
      <c r="I30" s="7">
        <f t="shared" si="5"/>
        <v>0.12888353420573673</v>
      </c>
      <c r="J30" s="22">
        <f t="shared" si="6"/>
        <v>0.87111646579426327</v>
      </c>
      <c r="L30" s="2">
        <f t="shared" si="11"/>
        <v>21</v>
      </c>
      <c r="M30" s="6">
        <f t="shared" si="12"/>
        <v>1000</v>
      </c>
      <c r="N30" s="2">
        <f t="shared" si="7"/>
        <v>80</v>
      </c>
      <c r="O30" s="6">
        <f t="shared" si="2"/>
        <v>800</v>
      </c>
      <c r="P30" s="18">
        <f t="shared" si="3"/>
        <v>0.8</v>
      </c>
      <c r="Q30" s="7">
        <f t="shared" si="8"/>
        <v>0.10431960145637693</v>
      </c>
      <c r="R30" s="22">
        <f t="shared" si="9"/>
        <v>0.89568039854362302</v>
      </c>
    </row>
    <row r="31" spans="4:18" x14ac:dyDescent="0.15">
      <c r="D31" s="2">
        <f t="shared" si="10"/>
        <v>22</v>
      </c>
      <c r="E31" s="20">
        <f t="shared" si="13"/>
        <v>979</v>
      </c>
      <c r="F31" s="2">
        <f t="shared" si="13"/>
        <v>79</v>
      </c>
      <c r="G31" s="6">
        <f t="shared" si="0"/>
        <v>790</v>
      </c>
      <c r="H31" s="18">
        <f t="shared" si="1"/>
        <v>0.80694586312563843</v>
      </c>
      <c r="I31" s="7">
        <f t="shared" si="5"/>
        <v>0.10400203475233097</v>
      </c>
      <c r="J31" s="14">
        <f t="shared" si="6"/>
        <v>0.89599796524766906</v>
      </c>
      <c r="L31" s="2">
        <f t="shared" si="11"/>
        <v>22</v>
      </c>
      <c r="M31" s="6">
        <f t="shared" si="12"/>
        <v>1000</v>
      </c>
      <c r="N31" s="2">
        <f t="shared" si="7"/>
        <v>79</v>
      </c>
      <c r="O31" s="6">
        <f t="shared" si="2"/>
        <v>790</v>
      </c>
      <c r="P31" s="18">
        <f t="shared" si="3"/>
        <v>0.79</v>
      </c>
      <c r="Q31" s="7">
        <f t="shared" si="8"/>
        <v>8.2412485150537784E-2</v>
      </c>
      <c r="R31" s="14">
        <f t="shared" si="9"/>
        <v>0.91758751484946222</v>
      </c>
    </row>
    <row r="32" spans="4:18" x14ac:dyDescent="0.15">
      <c r="D32" s="2">
        <f t="shared" si="10"/>
        <v>23</v>
      </c>
      <c r="E32" s="20">
        <f t="shared" si="13"/>
        <v>978</v>
      </c>
      <c r="F32" s="2">
        <f t="shared" si="13"/>
        <v>78</v>
      </c>
      <c r="G32" s="6">
        <f t="shared" si="0"/>
        <v>780</v>
      </c>
      <c r="H32" s="18">
        <f t="shared" si="1"/>
        <v>0.7975460122699386</v>
      </c>
      <c r="I32" s="7">
        <f t="shared" si="5"/>
        <v>8.2946408084681136E-2</v>
      </c>
      <c r="J32" s="14">
        <f t="shared" si="6"/>
        <v>0.91705359191531888</v>
      </c>
      <c r="L32" s="2">
        <f t="shared" si="11"/>
        <v>23</v>
      </c>
      <c r="M32" s="6">
        <f t="shared" si="12"/>
        <v>1000</v>
      </c>
      <c r="N32" s="2">
        <f t="shared" si="7"/>
        <v>78</v>
      </c>
      <c r="O32" s="6">
        <f t="shared" si="2"/>
        <v>780</v>
      </c>
      <c r="P32" s="18">
        <f t="shared" si="3"/>
        <v>0.78</v>
      </c>
      <c r="Q32" s="7">
        <f t="shared" si="8"/>
        <v>6.4281738417419479E-2</v>
      </c>
      <c r="R32" s="14">
        <f t="shared" si="9"/>
        <v>0.93571826158258053</v>
      </c>
    </row>
    <row r="33" spans="4:18" x14ac:dyDescent="0.15">
      <c r="D33" s="2">
        <f t="shared" si="10"/>
        <v>24</v>
      </c>
      <c r="E33" s="20">
        <f t="shared" si="13"/>
        <v>977</v>
      </c>
      <c r="F33" s="2">
        <f t="shared" si="13"/>
        <v>77</v>
      </c>
      <c r="G33" s="6">
        <f t="shared" si="0"/>
        <v>770</v>
      </c>
      <c r="H33" s="18">
        <f t="shared" si="1"/>
        <v>0.78812691914022515</v>
      </c>
      <c r="I33" s="7">
        <f t="shared" si="5"/>
        <v>6.5372297057527604E-2</v>
      </c>
      <c r="J33" s="14">
        <f t="shared" si="6"/>
        <v>0.93462770294247244</v>
      </c>
      <c r="L33" s="2">
        <f t="shared" si="11"/>
        <v>24</v>
      </c>
      <c r="M33" s="6">
        <f t="shared" si="12"/>
        <v>1000</v>
      </c>
      <c r="N33" s="2">
        <f t="shared" si="7"/>
        <v>77</v>
      </c>
      <c r="O33" s="6">
        <f t="shared" si="2"/>
        <v>770</v>
      </c>
      <c r="P33" s="18">
        <f t="shared" si="3"/>
        <v>0.77</v>
      </c>
      <c r="Q33" s="7">
        <f t="shared" si="8"/>
        <v>4.9496938581412998E-2</v>
      </c>
      <c r="R33" s="14">
        <f t="shared" si="9"/>
        <v>0.95050306141858698</v>
      </c>
    </row>
    <row r="34" spans="4:18" x14ac:dyDescent="0.15">
      <c r="D34" s="2">
        <f t="shared" si="10"/>
        <v>25</v>
      </c>
      <c r="E34" s="20">
        <f t="shared" si="13"/>
        <v>976</v>
      </c>
      <c r="F34" s="2">
        <f t="shared" si="13"/>
        <v>76</v>
      </c>
      <c r="G34" s="6">
        <f t="shared" si="0"/>
        <v>760</v>
      </c>
      <c r="H34" s="18">
        <f t="shared" si="1"/>
        <v>0.77868852459016391</v>
      </c>
      <c r="I34" s="7">
        <f t="shared" si="5"/>
        <v>5.0904657544796082E-2</v>
      </c>
      <c r="J34" s="14">
        <f t="shared" si="6"/>
        <v>0.94909534245520388</v>
      </c>
      <c r="L34" s="2">
        <f t="shared" si="11"/>
        <v>25</v>
      </c>
      <c r="M34" s="6">
        <f t="shared" si="12"/>
        <v>1000</v>
      </c>
      <c r="N34" s="2">
        <f t="shared" si="7"/>
        <v>76</v>
      </c>
      <c r="O34" s="6">
        <f t="shared" si="2"/>
        <v>760</v>
      </c>
      <c r="P34" s="18">
        <f t="shared" si="3"/>
        <v>0.76</v>
      </c>
      <c r="Q34" s="7">
        <f t="shared" si="8"/>
        <v>3.7617673321873879E-2</v>
      </c>
      <c r="R34" s="14">
        <f t="shared" si="9"/>
        <v>0.96238232667812618</v>
      </c>
    </row>
    <row r="35" spans="4:18" x14ac:dyDescent="0.15">
      <c r="D35" s="2">
        <f t="shared" si="10"/>
        <v>26</v>
      </c>
      <c r="E35" s="20">
        <f t="shared" si="13"/>
        <v>975</v>
      </c>
      <c r="F35" s="2">
        <f t="shared" si="13"/>
        <v>75</v>
      </c>
      <c r="G35" s="6">
        <f t="shared" si="0"/>
        <v>750</v>
      </c>
      <c r="H35" s="18">
        <f t="shared" si="1"/>
        <v>0.76923076923076927</v>
      </c>
      <c r="I35" s="7">
        <f t="shared" si="5"/>
        <v>3.9157428880612376E-2</v>
      </c>
      <c r="J35" s="14">
        <f t="shared" si="6"/>
        <v>0.96084257111938765</v>
      </c>
      <c r="L35" s="2">
        <f t="shared" si="11"/>
        <v>26</v>
      </c>
      <c r="M35" s="6">
        <f t="shared" si="12"/>
        <v>1000</v>
      </c>
      <c r="N35" s="2">
        <f t="shared" si="7"/>
        <v>75</v>
      </c>
      <c r="O35" s="6">
        <f t="shared" si="2"/>
        <v>750</v>
      </c>
      <c r="P35" s="18">
        <f t="shared" si="3"/>
        <v>0.75</v>
      </c>
      <c r="Q35" s="7">
        <f t="shared" si="8"/>
        <v>2.8213254991405409E-2</v>
      </c>
      <c r="R35" s="14">
        <f t="shared" si="9"/>
        <v>0.97178674500859463</v>
      </c>
    </row>
    <row r="36" spans="4:18" x14ac:dyDescent="0.15">
      <c r="D36" s="2">
        <f t="shared" si="10"/>
        <v>27</v>
      </c>
      <c r="E36" s="20">
        <f t="shared" si="13"/>
        <v>974</v>
      </c>
      <c r="F36" s="2">
        <f t="shared" si="13"/>
        <v>74</v>
      </c>
      <c r="G36" s="6">
        <f t="shared" si="0"/>
        <v>740</v>
      </c>
      <c r="H36" s="18">
        <f t="shared" si="1"/>
        <v>0.75975359342915816</v>
      </c>
      <c r="I36" s="7">
        <f t="shared" si="5"/>
        <v>2.974999730149195E-2</v>
      </c>
      <c r="J36" s="14">
        <f t="shared" si="6"/>
        <v>0.97025000269850803</v>
      </c>
      <c r="L36" s="2">
        <f t="shared" si="11"/>
        <v>27</v>
      </c>
      <c r="M36" s="6">
        <f t="shared" si="12"/>
        <v>1000</v>
      </c>
      <c r="N36" s="2">
        <f t="shared" si="7"/>
        <v>74</v>
      </c>
      <c r="O36" s="6">
        <f t="shared" si="2"/>
        <v>740</v>
      </c>
      <c r="P36" s="18">
        <f t="shared" si="3"/>
        <v>0.74</v>
      </c>
      <c r="Q36" s="7">
        <f t="shared" si="8"/>
        <v>2.0877808693640004E-2</v>
      </c>
      <c r="R36" s="14">
        <f t="shared" si="9"/>
        <v>0.97912219130636002</v>
      </c>
    </row>
    <row r="37" spans="4:18" x14ac:dyDescent="0.15">
      <c r="D37" s="2">
        <f t="shared" si="10"/>
        <v>28</v>
      </c>
      <c r="E37" s="20">
        <f t="shared" si="13"/>
        <v>973</v>
      </c>
      <c r="F37" s="2">
        <f t="shared" si="13"/>
        <v>73</v>
      </c>
      <c r="G37" s="6">
        <f t="shared" si="0"/>
        <v>730</v>
      </c>
      <c r="H37" s="18">
        <f t="shared" si="1"/>
        <v>0.75025693730729703</v>
      </c>
      <c r="I37" s="7">
        <f t="shared" si="5"/>
        <v>2.2320141860317701E-2</v>
      </c>
      <c r="J37" s="14">
        <f t="shared" si="6"/>
        <v>0.97767985813968228</v>
      </c>
      <c r="L37" s="2">
        <f t="shared" si="11"/>
        <v>28</v>
      </c>
      <c r="M37" s="6">
        <f t="shared" si="12"/>
        <v>1000</v>
      </c>
      <c r="N37" s="2">
        <f t="shared" si="7"/>
        <v>73</v>
      </c>
      <c r="O37" s="6">
        <f t="shared" si="2"/>
        <v>730</v>
      </c>
      <c r="P37" s="18">
        <f t="shared" si="3"/>
        <v>0.73</v>
      </c>
      <c r="Q37" s="7">
        <f t="shared" si="8"/>
        <v>1.5240800346357202E-2</v>
      </c>
      <c r="R37" s="14">
        <f t="shared" si="9"/>
        <v>0.98475919965364278</v>
      </c>
    </row>
    <row r="38" spans="4:18" x14ac:dyDescent="0.15">
      <c r="D38" s="2">
        <f t="shared" si="10"/>
        <v>29</v>
      </c>
      <c r="E38" s="20">
        <f t="shared" si="13"/>
        <v>972</v>
      </c>
      <c r="F38" s="2">
        <f t="shared" si="13"/>
        <v>72</v>
      </c>
      <c r="G38" s="6">
        <f t="shared" si="0"/>
        <v>720</v>
      </c>
      <c r="H38" s="18">
        <f t="shared" si="1"/>
        <v>0.7407407407407407</v>
      </c>
      <c r="I38" s="7">
        <f t="shared" si="5"/>
        <v>1.6533438415050148E-2</v>
      </c>
      <c r="J38" s="14">
        <f t="shared" si="6"/>
        <v>0.98346656158494983</v>
      </c>
      <c r="L38" s="2">
        <f t="shared" si="11"/>
        <v>29</v>
      </c>
      <c r="M38" s="6">
        <f t="shared" si="12"/>
        <v>1000</v>
      </c>
      <c r="N38" s="2">
        <f t="shared" si="7"/>
        <v>72</v>
      </c>
      <c r="O38" s="6">
        <f t="shared" si="2"/>
        <v>720</v>
      </c>
      <c r="P38" s="18">
        <f t="shared" si="3"/>
        <v>0.72</v>
      </c>
      <c r="Q38" s="7">
        <f t="shared" si="8"/>
        <v>1.0973376249377186E-2</v>
      </c>
      <c r="R38" s="14">
        <f t="shared" si="9"/>
        <v>0.98902662375062278</v>
      </c>
    </row>
    <row r="39" spans="4:18" x14ac:dyDescent="0.15">
      <c r="D39" s="2">
        <f t="shared" si="10"/>
        <v>30</v>
      </c>
      <c r="E39" s="20">
        <f t="shared" si="13"/>
        <v>971</v>
      </c>
      <c r="F39" s="2">
        <f t="shared" si="13"/>
        <v>71</v>
      </c>
      <c r="G39" s="6">
        <f t="shared" si="0"/>
        <v>710</v>
      </c>
      <c r="H39" s="18">
        <f t="shared" si="1"/>
        <v>0.73120494335736352</v>
      </c>
      <c r="I39" s="7">
        <f t="shared" si="5"/>
        <v>1.2089331899779201E-2</v>
      </c>
      <c r="J39" s="14">
        <f t="shared" si="6"/>
        <v>0.98791066810022077</v>
      </c>
      <c r="L39" s="2">
        <f t="shared" si="11"/>
        <v>30</v>
      </c>
      <c r="M39" s="6">
        <f t="shared" si="12"/>
        <v>1000</v>
      </c>
      <c r="N39" s="2">
        <f t="shared" si="7"/>
        <v>71</v>
      </c>
      <c r="O39" s="6">
        <f t="shared" si="2"/>
        <v>710</v>
      </c>
      <c r="P39" s="18">
        <f t="shared" si="3"/>
        <v>0.71</v>
      </c>
      <c r="Q39" s="7">
        <f t="shared" si="8"/>
        <v>7.7910971370578012E-3</v>
      </c>
      <c r="R39" s="14">
        <f t="shared" si="9"/>
        <v>0.99220890286294217</v>
      </c>
    </row>
    <row r="40" spans="4:18" x14ac:dyDescent="0.15">
      <c r="D40" s="2">
        <f t="shared" si="10"/>
        <v>31</v>
      </c>
      <c r="E40" s="20">
        <f t="shared" si="13"/>
        <v>970</v>
      </c>
      <c r="F40" s="2">
        <f t="shared" si="13"/>
        <v>70</v>
      </c>
      <c r="G40" s="6">
        <f t="shared" si="0"/>
        <v>700</v>
      </c>
      <c r="H40" s="18">
        <f t="shared" si="1"/>
        <v>0.72164948453608246</v>
      </c>
      <c r="I40" s="7">
        <f t="shared" si="5"/>
        <v>8.724260133861279E-3</v>
      </c>
      <c r="J40" s="14">
        <f t="shared" si="6"/>
        <v>0.99127573986613871</v>
      </c>
      <c r="L40" s="2">
        <f t="shared" si="11"/>
        <v>31</v>
      </c>
      <c r="M40" s="6">
        <f t="shared" si="12"/>
        <v>1000</v>
      </c>
      <c r="N40" s="2">
        <f t="shared" si="7"/>
        <v>70</v>
      </c>
      <c r="O40" s="6">
        <f t="shared" si="2"/>
        <v>700</v>
      </c>
      <c r="P40" s="18">
        <f t="shared" si="3"/>
        <v>0.7</v>
      </c>
      <c r="Q40" s="7">
        <f t="shared" si="8"/>
        <v>5.4537679959404603E-3</v>
      </c>
      <c r="R40" s="14">
        <f t="shared" si="9"/>
        <v>0.99454623200405956</v>
      </c>
    </row>
    <row r="41" spans="4:18" x14ac:dyDescent="0.15">
      <c r="D41" s="2">
        <f t="shared" si="10"/>
        <v>32</v>
      </c>
      <c r="E41" s="20">
        <f t="shared" si="13"/>
        <v>969</v>
      </c>
      <c r="F41" s="2">
        <f t="shared" si="13"/>
        <v>69</v>
      </c>
      <c r="G41" s="6">
        <f t="shared" si="0"/>
        <v>690</v>
      </c>
      <c r="H41" s="18">
        <f t="shared" si="1"/>
        <v>0.71207430340557276</v>
      </c>
      <c r="I41" s="7">
        <f t="shared" si="5"/>
        <v>6.2123214575482795E-3</v>
      </c>
      <c r="J41" s="14">
        <f t="shared" si="6"/>
        <v>0.99378767854245176</v>
      </c>
      <c r="L41" s="2">
        <f t="shared" si="11"/>
        <v>32</v>
      </c>
      <c r="M41" s="6">
        <f t="shared" si="12"/>
        <v>1000</v>
      </c>
      <c r="N41" s="2">
        <f t="shared" si="7"/>
        <v>69</v>
      </c>
      <c r="O41" s="6">
        <f t="shared" si="2"/>
        <v>690</v>
      </c>
      <c r="P41" s="18">
        <f t="shared" si="3"/>
        <v>0.69</v>
      </c>
      <c r="Q41" s="7">
        <f t="shared" si="8"/>
        <v>3.7630999171989173E-3</v>
      </c>
      <c r="R41" s="14">
        <f t="shared" si="9"/>
        <v>0.99623690008280108</v>
      </c>
    </row>
    <row r="42" spans="4:18" x14ac:dyDescent="0.15">
      <c r="D42" s="2">
        <f t="shared" si="10"/>
        <v>33</v>
      </c>
      <c r="E42" s="20">
        <f t="shared" si="13"/>
        <v>968</v>
      </c>
      <c r="F42" s="2">
        <f t="shared" si="13"/>
        <v>68</v>
      </c>
      <c r="G42" s="6">
        <f t="shared" si="0"/>
        <v>680</v>
      </c>
      <c r="H42" s="18">
        <f t="shared" si="1"/>
        <v>0.7024793388429752</v>
      </c>
      <c r="I42" s="7">
        <f t="shared" si="5"/>
        <v>4.3640274701785432E-3</v>
      </c>
      <c r="J42" s="14">
        <f t="shared" si="6"/>
        <v>0.9956359725298215</v>
      </c>
      <c r="L42" s="2">
        <f t="shared" si="11"/>
        <v>33</v>
      </c>
      <c r="M42" s="6">
        <f t="shared" si="12"/>
        <v>1000</v>
      </c>
      <c r="N42" s="2">
        <f t="shared" si="7"/>
        <v>68</v>
      </c>
      <c r="O42" s="6">
        <f t="shared" si="2"/>
        <v>680</v>
      </c>
      <c r="P42" s="18">
        <f t="shared" si="3"/>
        <v>0.68</v>
      </c>
      <c r="Q42" s="7">
        <f t="shared" si="8"/>
        <v>2.5589079436952639E-3</v>
      </c>
      <c r="R42" s="14">
        <f t="shared" si="9"/>
        <v>0.99744109205630471</v>
      </c>
    </row>
    <row r="43" spans="4:18" x14ac:dyDescent="0.15">
      <c r="D43" s="2">
        <f t="shared" si="10"/>
        <v>34</v>
      </c>
      <c r="E43" s="20">
        <f t="shared" ref="E43:F58" si="14">E42-1</f>
        <v>967</v>
      </c>
      <c r="F43" s="2">
        <f t="shared" si="14"/>
        <v>67</v>
      </c>
      <c r="G43" s="6">
        <f t="shared" si="0"/>
        <v>670</v>
      </c>
      <c r="H43" s="18">
        <f t="shared" si="1"/>
        <v>0.69286452947259569</v>
      </c>
      <c r="I43" s="7">
        <f t="shared" si="5"/>
        <v>3.0236798397307385E-3</v>
      </c>
      <c r="J43" s="14">
        <f t="shared" si="6"/>
        <v>0.99697632016026927</v>
      </c>
      <c r="L43" s="2">
        <f t="shared" si="11"/>
        <v>34</v>
      </c>
      <c r="M43" s="6">
        <f t="shared" si="12"/>
        <v>1000</v>
      </c>
      <c r="N43" s="2">
        <f t="shared" si="7"/>
        <v>67</v>
      </c>
      <c r="O43" s="6">
        <f t="shared" si="2"/>
        <v>670</v>
      </c>
      <c r="P43" s="18">
        <f t="shared" si="3"/>
        <v>0.67</v>
      </c>
      <c r="Q43" s="7">
        <f t="shared" si="8"/>
        <v>1.7144683222758269E-3</v>
      </c>
      <c r="R43" s="14">
        <f t="shared" si="9"/>
        <v>0.99828553167772416</v>
      </c>
    </row>
    <row r="44" spans="4:18" x14ac:dyDescent="0.15">
      <c r="D44" s="2">
        <f t="shared" si="10"/>
        <v>35</v>
      </c>
      <c r="E44" s="20">
        <f t="shared" si="14"/>
        <v>966</v>
      </c>
      <c r="F44" s="2">
        <f t="shared" si="14"/>
        <v>66</v>
      </c>
      <c r="G44" s="6">
        <f t="shared" si="0"/>
        <v>660</v>
      </c>
      <c r="H44" s="18">
        <f t="shared" si="1"/>
        <v>0.68322981366459623</v>
      </c>
      <c r="I44" s="7">
        <f t="shared" si="5"/>
        <v>2.0658682134806288E-3</v>
      </c>
      <c r="J44" s="14">
        <f t="shared" si="6"/>
        <v>0.99793413178651935</v>
      </c>
      <c r="L44" s="2">
        <f t="shared" si="11"/>
        <v>35</v>
      </c>
      <c r="M44" s="6">
        <f t="shared" si="12"/>
        <v>1000</v>
      </c>
      <c r="N44" s="2">
        <f t="shared" si="7"/>
        <v>66</v>
      </c>
      <c r="O44" s="6">
        <f t="shared" si="2"/>
        <v>660</v>
      </c>
      <c r="P44" s="18">
        <f t="shared" si="3"/>
        <v>0.66</v>
      </c>
      <c r="Q44" s="7">
        <f t="shared" si="8"/>
        <v>1.1315490927020458E-3</v>
      </c>
      <c r="R44" s="14">
        <f t="shared" si="9"/>
        <v>0.99886845090729792</v>
      </c>
    </row>
    <row r="45" spans="4:18" x14ac:dyDescent="0.15">
      <c r="D45" s="2">
        <f t="shared" si="10"/>
        <v>36</v>
      </c>
      <c r="E45" s="20">
        <f t="shared" si="14"/>
        <v>965</v>
      </c>
      <c r="F45" s="2">
        <f t="shared" si="14"/>
        <v>65</v>
      </c>
      <c r="G45" s="6">
        <f t="shared" si="0"/>
        <v>650</v>
      </c>
      <c r="H45" s="18">
        <f t="shared" si="1"/>
        <v>0.67357512953367871</v>
      </c>
      <c r="I45" s="7">
        <f t="shared" si="5"/>
        <v>1.3915174494947239E-3</v>
      </c>
      <c r="J45" s="14">
        <f t="shared" si="6"/>
        <v>0.99860848255050527</v>
      </c>
      <c r="L45" s="2">
        <f t="shared" si="11"/>
        <v>36</v>
      </c>
      <c r="M45" s="6">
        <f t="shared" si="12"/>
        <v>1000</v>
      </c>
      <c r="N45" s="2">
        <f t="shared" si="7"/>
        <v>65</v>
      </c>
      <c r="O45" s="6">
        <f t="shared" si="2"/>
        <v>650</v>
      </c>
      <c r="P45" s="18">
        <f t="shared" si="3"/>
        <v>0.65</v>
      </c>
      <c r="Q45" s="7">
        <f t="shared" si="8"/>
        <v>7.3550691025632987E-4</v>
      </c>
      <c r="R45" s="14">
        <f t="shared" si="9"/>
        <v>0.99926449308974363</v>
      </c>
    </row>
    <row r="46" spans="4:18" x14ac:dyDescent="0.15">
      <c r="D46" s="2">
        <f t="shared" si="10"/>
        <v>37</v>
      </c>
      <c r="E46" s="20">
        <f t="shared" si="14"/>
        <v>964</v>
      </c>
      <c r="F46" s="2">
        <f t="shared" si="14"/>
        <v>64</v>
      </c>
      <c r="G46" s="6">
        <f t="shared" si="0"/>
        <v>640</v>
      </c>
      <c r="H46" s="18">
        <f t="shared" si="1"/>
        <v>0.66390041493775931</v>
      </c>
      <c r="I46" s="7">
        <f t="shared" si="5"/>
        <v>9.2382901211267971E-4</v>
      </c>
      <c r="J46" s="14">
        <f t="shared" si="6"/>
        <v>0.99907617098788737</v>
      </c>
      <c r="L46" s="2">
        <f t="shared" si="11"/>
        <v>37</v>
      </c>
      <c r="M46" s="6">
        <f t="shared" si="12"/>
        <v>1000</v>
      </c>
      <c r="N46" s="2">
        <f t="shared" si="7"/>
        <v>64</v>
      </c>
      <c r="O46" s="6">
        <f t="shared" si="2"/>
        <v>640</v>
      </c>
      <c r="P46" s="18">
        <f t="shared" si="3"/>
        <v>0.64</v>
      </c>
      <c r="Q46" s="7">
        <f t="shared" si="8"/>
        <v>4.7072442256405113E-4</v>
      </c>
      <c r="R46" s="14">
        <f t="shared" si="9"/>
        <v>0.99952927557743598</v>
      </c>
    </row>
    <row r="47" spans="4:18" x14ac:dyDescent="0.15">
      <c r="D47" s="2">
        <f t="shared" si="10"/>
        <v>38</v>
      </c>
      <c r="E47" s="20">
        <f t="shared" si="14"/>
        <v>963</v>
      </c>
      <c r="F47" s="2">
        <f t="shared" si="14"/>
        <v>63</v>
      </c>
      <c r="G47" s="6">
        <f t="shared" si="0"/>
        <v>630</v>
      </c>
      <c r="H47" s="18">
        <f t="shared" si="1"/>
        <v>0.65420560747663548</v>
      </c>
      <c r="I47" s="7">
        <f t="shared" si="5"/>
        <v>6.043741200737157E-4</v>
      </c>
      <c r="J47" s="14">
        <f t="shared" si="6"/>
        <v>0.99939562587992625</v>
      </c>
      <c r="L47" s="2">
        <f t="shared" si="11"/>
        <v>38</v>
      </c>
      <c r="M47" s="6">
        <f t="shared" si="12"/>
        <v>1000</v>
      </c>
      <c r="N47" s="2">
        <f t="shared" si="7"/>
        <v>63</v>
      </c>
      <c r="O47" s="6">
        <f t="shared" si="2"/>
        <v>630</v>
      </c>
      <c r="P47" s="18">
        <f t="shared" si="3"/>
        <v>0.63</v>
      </c>
      <c r="Q47" s="7">
        <f t="shared" si="8"/>
        <v>2.9655638621535219E-4</v>
      </c>
      <c r="R47" s="14">
        <f t="shared" si="9"/>
        <v>0.9997034436137846</v>
      </c>
    </row>
    <row r="48" spans="4:18" x14ac:dyDescent="0.15">
      <c r="D48" s="2">
        <f t="shared" si="10"/>
        <v>39</v>
      </c>
      <c r="E48" s="20">
        <f t="shared" si="14"/>
        <v>962</v>
      </c>
      <c r="F48" s="2">
        <f t="shared" si="14"/>
        <v>62</v>
      </c>
      <c r="G48" s="6">
        <f t="shared" si="0"/>
        <v>620</v>
      </c>
      <c r="H48" s="18">
        <f t="shared" si="1"/>
        <v>0.64449064449064453</v>
      </c>
      <c r="I48" s="7">
        <f t="shared" si="5"/>
        <v>3.8951346615977519E-4</v>
      </c>
      <c r="J48" s="14">
        <f t="shared" si="6"/>
        <v>0.99961048653384021</v>
      </c>
      <c r="L48" s="2">
        <f t="shared" si="11"/>
        <v>39</v>
      </c>
      <c r="M48" s="6">
        <f t="shared" si="12"/>
        <v>1000</v>
      </c>
      <c r="N48" s="2">
        <f t="shared" si="7"/>
        <v>62</v>
      </c>
      <c r="O48" s="6">
        <f t="shared" si="2"/>
        <v>620</v>
      </c>
      <c r="P48" s="18">
        <f t="shared" si="3"/>
        <v>0.62</v>
      </c>
      <c r="Q48" s="7">
        <f t="shared" si="8"/>
        <v>1.8386495945351837E-4</v>
      </c>
      <c r="R48" s="14">
        <f t="shared" si="9"/>
        <v>0.99981613504054645</v>
      </c>
    </row>
    <row r="49" spans="4:18" x14ac:dyDescent="0.15">
      <c r="D49" s="2">
        <f t="shared" si="10"/>
        <v>40</v>
      </c>
      <c r="E49" s="20">
        <f t="shared" si="14"/>
        <v>961</v>
      </c>
      <c r="F49" s="2">
        <f t="shared" si="14"/>
        <v>61</v>
      </c>
      <c r="G49" s="6">
        <f t="shared" si="0"/>
        <v>610</v>
      </c>
      <c r="H49" s="18">
        <f t="shared" si="1"/>
        <v>0.63475546305931319</v>
      </c>
      <c r="I49" s="7">
        <f t="shared" si="5"/>
        <v>2.4724580058008621E-4</v>
      </c>
      <c r="J49" s="14">
        <f t="shared" si="6"/>
        <v>0.99975275419941989</v>
      </c>
      <c r="L49" s="2">
        <f t="shared" si="11"/>
        <v>40</v>
      </c>
      <c r="M49" s="6">
        <f t="shared" si="12"/>
        <v>1000</v>
      </c>
      <c r="N49" s="2">
        <f t="shared" si="7"/>
        <v>61</v>
      </c>
      <c r="O49" s="6">
        <f t="shared" si="2"/>
        <v>610</v>
      </c>
      <c r="P49" s="18">
        <f t="shared" si="3"/>
        <v>0.61</v>
      </c>
      <c r="Q49" s="7">
        <f t="shared" si="8"/>
        <v>1.121576252666462E-4</v>
      </c>
      <c r="R49" s="14">
        <f t="shared" si="9"/>
        <v>0.99988784237473338</v>
      </c>
    </row>
    <row r="50" spans="4:18" x14ac:dyDescent="0.15">
      <c r="D50" s="2">
        <f t="shared" si="10"/>
        <v>41</v>
      </c>
      <c r="E50" s="20">
        <f t="shared" si="14"/>
        <v>960</v>
      </c>
      <c r="F50" s="2">
        <f t="shared" si="14"/>
        <v>60</v>
      </c>
      <c r="G50" s="6">
        <f t="shared" si="0"/>
        <v>600</v>
      </c>
      <c r="H50" s="18">
        <f t="shared" si="1"/>
        <v>0.625</v>
      </c>
      <c r="I50" s="7">
        <f t="shared" si="5"/>
        <v>1.5452862536255389E-4</v>
      </c>
      <c r="J50" s="14">
        <f t="shared" si="6"/>
        <v>0.99984547137463742</v>
      </c>
    </row>
    <row r="51" spans="4:18" x14ac:dyDescent="0.15">
      <c r="D51" s="2">
        <f t="shared" si="10"/>
        <v>42</v>
      </c>
      <c r="E51" s="20">
        <f t="shared" si="14"/>
        <v>959</v>
      </c>
      <c r="F51" s="2">
        <f t="shared" si="14"/>
        <v>59</v>
      </c>
      <c r="G51" s="6">
        <f t="shared" si="0"/>
        <v>590</v>
      </c>
      <c r="H51" s="18">
        <f t="shared" si="1"/>
        <v>0.61522419186652766</v>
      </c>
      <c r="I51" s="7">
        <f t="shared" si="5"/>
        <v>9.5069748658922624E-5</v>
      </c>
      <c r="J51" s="14">
        <f t="shared" si="6"/>
        <v>0.99990493025134108</v>
      </c>
    </row>
    <row r="52" spans="4:18" x14ac:dyDescent="0.15">
      <c r="D52" s="2">
        <f t="shared" si="10"/>
        <v>43</v>
      </c>
      <c r="E52" s="20">
        <f t="shared" si="14"/>
        <v>958</v>
      </c>
      <c r="F52" s="2">
        <f t="shared" si="14"/>
        <v>58</v>
      </c>
      <c r="G52" s="6">
        <f t="shared" si="0"/>
        <v>580</v>
      </c>
      <c r="H52" s="18">
        <f t="shared" si="1"/>
        <v>0.60542797494780798</v>
      </c>
      <c r="I52" s="7">
        <f t="shared" si="5"/>
        <v>5.755788540936861E-5</v>
      </c>
      <c r="J52" s="14">
        <f t="shared" si="6"/>
        <v>0.9999424421145906</v>
      </c>
    </row>
    <row r="53" spans="4:18" x14ac:dyDescent="0.15">
      <c r="D53" s="2">
        <f t="shared" si="10"/>
        <v>44</v>
      </c>
      <c r="E53" s="20">
        <f t="shared" si="14"/>
        <v>957</v>
      </c>
      <c r="F53" s="2">
        <f t="shared" si="14"/>
        <v>57</v>
      </c>
      <c r="G53" s="6">
        <f t="shared" si="0"/>
        <v>570</v>
      </c>
      <c r="H53" s="18">
        <f t="shared" si="1"/>
        <v>0.59561128526645768</v>
      </c>
      <c r="I53" s="7">
        <f t="shared" si="5"/>
        <v>3.4282126105893531E-5</v>
      </c>
      <c r="J53" s="14">
        <f t="shared" si="6"/>
        <v>0.9999657178738941</v>
      </c>
    </row>
    <row r="54" spans="4:18" x14ac:dyDescent="0.15">
      <c r="D54" s="2">
        <f t="shared" si="10"/>
        <v>45</v>
      </c>
      <c r="E54" s="20">
        <f t="shared" si="14"/>
        <v>956</v>
      </c>
      <c r="F54" s="2">
        <f t="shared" si="14"/>
        <v>56</v>
      </c>
      <c r="G54" s="6">
        <f t="shared" si="0"/>
        <v>560</v>
      </c>
      <c r="H54" s="18">
        <f t="shared" si="1"/>
        <v>0.58577405857740583</v>
      </c>
      <c r="I54" s="7">
        <f t="shared" si="5"/>
        <v>2.0081580145711689E-5</v>
      </c>
      <c r="J54" s="14">
        <f t="shared" si="6"/>
        <v>0.99997991841985434</v>
      </c>
    </row>
    <row r="55" spans="4:18" x14ac:dyDescent="0.15">
      <c r="D55" s="2">
        <f t="shared" si="10"/>
        <v>46</v>
      </c>
      <c r="E55" s="20">
        <f t="shared" si="14"/>
        <v>955</v>
      </c>
      <c r="F55" s="2">
        <f t="shared" si="14"/>
        <v>55</v>
      </c>
      <c r="G55" s="6">
        <f t="shared" si="0"/>
        <v>550</v>
      </c>
      <c r="H55" s="18">
        <f t="shared" si="1"/>
        <v>0.5759162303664922</v>
      </c>
      <c r="I55" s="7">
        <f t="shared" si="5"/>
        <v>1.1565307937320869E-5</v>
      </c>
      <c r="J55" s="14">
        <f t="shared" si="6"/>
        <v>0.99998843469206267</v>
      </c>
    </row>
    <row r="56" spans="4:18" x14ac:dyDescent="0.15">
      <c r="D56" s="2">
        <f t="shared" si="10"/>
        <v>47</v>
      </c>
      <c r="E56" s="20">
        <f t="shared" si="14"/>
        <v>954</v>
      </c>
      <c r="F56" s="2">
        <f t="shared" si="14"/>
        <v>54</v>
      </c>
      <c r="G56" s="6">
        <f t="shared" si="0"/>
        <v>540</v>
      </c>
      <c r="H56" s="18">
        <f t="shared" si="1"/>
        <v>0.56603773584905659</v>
      </c>
      <c r="I56" s="7">
        <f t="shared" si="5"/>
        <v>6.5464007192382275E-6</v>
      </c>
      <c r="J56" s="14">
        <f t="shared" si="6"/>
        <v>0.99999345359928071</v>
      </c>
    </row>
    <row r="57" spans="4:18" x14ac:dyDescent="0.15">
      <c r="D57" s="2">
        <f t="shared" si="10"/>
        <v>48</v>
      </c>
      <c r="E57" s="20">
        <f t="shared" si="14"/>
        <v>953</v>
      </c>
      <c r="F57" s="2">
        <f t="shared" si="14"/>
        <v>53</v>
      </c>
      <c r="G57" s="6">
        <f t="shared" si="0"/>
        <v>530</v>
      </c>
      <c r="H57" s="18">
        <f t="shared" si="1"/>
        <v>0.55613850996852043</v>
      </c>
      <c r="I57" s="7">
        <f t="shared" si="5"/>
        <v>3.6407055416539982E-6</v>
      </c>
      <c r="J57" s="14">
        <f t="shared" si="6"/>
        <v>0.99999635929445829</v>
      </c>
    </row>
    <row r="58" spans="4:18" x14ac:dyDescent="0.15">
      <c r="D58" s="2">
        <f t="shared" si="10"/>
        <v>49</v>
      </c>
      <c r="E58" s="20">
        <f t="shared" si="14"/>
        <v>952</v>
      </c>
      <c r="F58" s="2">
        <f t="shared" si="14"/>
        <v>52</v>
      </c>
      <c r="G58" s="6">
        <f t="shared" si="0"/>
        <v>520</v>
      </c>
      <c r="H58" s="18">
        <f t="shared" si="1"/>
        <v>0.54621848739495793</v>
      </c>
      <c r="I58" s="7">
        <f t="shared" si="5"/>
        <v>1.9886206740126879E-6</v>
      </c>
      <c r="J58" s="14">
        <f t="shared" si="6"/>
        <v>0.99999801137932598</v>
      </c>
    </row>
    <row r="59" spans="4:18" x14ac:dyDescent="0.15">
      <c r="D59" s="2">
        <f t="shared" si="10"/>
        <v>50</v>
      </c>
      <c r="E59" s="20">
        <f t="shared" ref="E59:F74" si="15">E58-1</f>
        <v>951</v>
      </c>
      <c r="F59" s="2">
        <f t="shared" si="15"/>
        <v>51</v>
      </c>
      <c r="G59" s="6">
        <f t="shared" si="0"/>
        <v>510</v>
      </c>
      <c r="H59" s="18">
        <f t="shared" si="1"/>
        <v>0.5362776025236593</v>
      </c>
      <c r="I59" s="7">
        <f t="shared" si="5"/>
        <v>1.0664527273885078E-6</v>
      </c>
      <c r="J59" s="14">
        <f t="shared" si="6"/>
        <v>0.99999893354727265</v>
      </c>
    </row>
    <row r="60" spans="4:18" x14ac:dyDescent="0.15">
      <c r="D60" s="2">
        <f t="shared" si="10"/>
        <v>51</v>
      </c>
      <c r="E60" s="20">
        <f t="shared" si="15"/>
        <v>950</v>
      </c>
      <c r="F60" s="2">
        <f t="shared" si="15"/>
        <v>50</v>
      </c>
      <c r="G60" s="6">
        <f t="shared" si="0"/>
        <v>500</v>
      </c>
      <c r="H60" s="18">
        <f t="shared" si="1"/>
        <v>0.52631578947368418</v>
      </c>
      <c r="I60" s="7">
        <f t="shared" si="5"/>
        <v>5.612909091518462E-7</v>
      </c>
      <c r="J60" s="14">
        <f t="shared" si="6"/>
        <v>0.9999994387090908</v>
      </c>
    </row>
    <row r="61" spans="4:18" x14ac:dyDescent="0.15">
      <c r="D61" s="2">
        <f t="shared" si="10"/>
        <v>52</v>
      </c>
      <c r="E61" s="20">
        <f t="shared" si="15"/>
        <v>949</v>
      </c>
      <c r="F61" s="2">
        <f t="shared" si="15"/>
        <v>49</v>
      </c>
      <c r="G61" s="6">
        <f t="shared" si="0"/>
        <v>490</v>
      </c>
      <c r="H61" s="18">
        <f t="shared" si="1"/>
        <v>0.51633298208640677</v>
      </c>
      <c r="I61" s="7">
        <f t="shared" si="5"/>
        <v>2.898130089403632E-7</v>
      </c>
      <c r="J61" s="14">
        <f t="shared" si="6"/>
        <v>0.99999971018699108</v>
      </c>
    </row>
    <row r="62" spans="4:18" x14ac:dyDescent="0.15">
      <c r="D62" s="2">
        <f t="shared" si="10"/>
        <v>53</v>
      </c>
      <c r="E62" s="20">
        <f t="shared" si="15"/>
        <v>948</v>
      </c>
      <c r="F62" s="2">
        <f t="shared" si="15"/>
        <v>48</v>
      </c>
      <c r="G62" s="6">
        <f t="shared" si="0"/>
        <v>480</v>
      </c>
      <c r="H62" s="18">
        <f t="shared" si="1"/>
        <v>0.50632911392405067</v>
      </c>
      <c r="I62" s="7">
        <f t="shared" si="5"/>
        <v>1.4674076402043707E-7</v>
      </c>
      <c r="J62" s="14">
        <f t="shared" si="6"/>
        <v>0.99999985325923602</v>
      </c>
    </row>
    <row r="63" spans="4:18" x14ac:dyDescent="0.15">
      <c r="D63" s="2">
        <f t="shared" si="10"/>
        <v>54</v>
      </c>
      <c r="E63" s="20">
        <f t="shared" si="15"/>
        <v>947</v>
      </c>
      <c r="F63" s="2">
        <f t="shared" si="15"/>
        <v>47</v>
      </c>
      <c r="G63" s="6">
        <f t="shared" si="0"/>
        <v>470</v>
      </c>
      <c r="H63" s="18">
        <f t="shared" si="1"/>
        <v>0.49630411826821541</v>
      </c>
      <c r="I63" s="7">
        <f t="shared" si="5"/>
        <v>7.2828045501167292E-8</v>
      </c>
      <c r="J63" s="14">
        <f t="shared" si="6"/>
        <v>0.99999992717195452</v>
      </c>
    </row>
    <row r="64" spans="4:18" x14ac:dyDescent="0.15">
      <c r="D64" s="2">
        <f t="shared" si="10"/>
        <v>55</v>
      </c>
      <c r="E64" s="20">
        <f t="shared" si="15"/>
        <v>946</v>
      </c>
      <c r="F64" s="2">
        <f t="shared" si="15"/>
        <v>46</v>
      </c>
      <c r="G64" s="6">
        <f t="shared" si="0"/>
        <v>460</v>
      </c>
      <c r="H64" s="18">
        <f t="shared" si="1"/>
        <v>0.48625792811839325</v>
      </c>
      <c r="I64" s="7">
        <f t="shared" si="5"/>
        <v>3.541321451430968E-8</v>
      </c>
      <c r="J64" s="14">
        <f t="shared" si="6"/>
        <v>0.99999996458678553</v>
      </c>
    </row>
    <row r="65" spans="4:10" x14ac:dyDescent="0.15">
      <c r="D65" s="2">
        <f t="shared" si="10"/>
        <v>56</v>
      </c>
      <c r="E65" s="20">
        <f t="shared" si="15"/>
        <v>945</v>
      </c>
      <c r="F65" s="2">
        <f t="shared" si="15"/>
        <v>45</v>
      </c>
      <c r="G65" s="6">
        <f t="shared" si="0"/>
        <v>450</v>
      </c>
      <c r="H65" s="18">
        <f t="shared" si="1"/>
        <v>0.47619047619047616</v>
      </c>
      <c r="I65" s="7">
        <f t="shared" si="5"/>
        <v>1.686343548300461E-8</v>
      </c>
      <c r="J65" s="14">
        <f t="shared" si="6"/>
        <v>0.99999998313656446</v>
      </c>
    </row>
    <row r="66" spans="4:10" x14ac:dyDescent="0.15">
      <c r="D66" s="2">
        <f t="shared" si="10"/>
        <v>57</v>
      </c>
      <c r="E66" s="20">
        <f t="shared" si="15"/>
        <v>944</v>
      </c>
      <c r="F66" s="2">
        <f t="shared" si="15"/>
        <v>44</v>
      </c>
      <c r="G66" s="6">
        <f t="shared" si="0"/>
        <v>440</v>
      </c>
      <c r="H66" s="18">
        <f t="shared" si="1"/>
        <v>0.46610169491525422</v>
      </c>
      <c r="I66" s="7">
        <f t="shared" si="5"/>
        <v>7.8600758607224866E-9</v>
      </c>
      <c r="J66" s="14">
        <f t="shared" si="6"/>
        <v>0.99999999213992419</v>
      </c>
    </row>
    <row r="67" spans="4:10" x14ac:dyDescent="0.15">
      <c r="D67" s="2">
        <f t="shared" si="10"/>
        <v>58</v>
      </c>
      <c r="E67" s="20">
        <f t="shared" si="15"/>
        <v>943</v>
      </c>
      <c r="F67" s="2">
        <f t="shared" si="15"/>
        <v>43</v>
      </c>
      <c r="G67" s="6">
        <f t="shared" si="0"/>
        <v>430</v>
      </c>
      <c r="H67" s="18">
        <f t="shared" si="1"/>
        <v>0.4559915164369035</v>
      </c>
      <c r="I67" s="7">
        <f t="shared" si="5"/>
        <v>3.584127911039946E-9</v>
      </c>
      <c r="J67" s="14">
        <f t="shared" si="6"/>
        <v>0.99999999641587212</v>
      </c>
    </row>
    <row r="68" spans="4:10" x14ac:dyDescent="0.15">
      <c r="D68" s="2">
        <f t="shared" si="10"/>
        <v>59</v>
      </c>
      <c r="E68" s="20">
        <f t="shared" si="15"/>
        <v>942</v>
      </c>
      <c r="F68" s="2">
        <f t="shared" si="15"/>
        <v>42</v>
      </c>
      <c r="G68" s="6">
        <f t="shared" si="0"/>
        <v>420</v>
      </c>
      <c r="H68" s="18">
        <f t="shared" si="1"/>
        <v>0.44585987261146498</v>
      </c>
      <c r="I68" s="7">
        <f t="shared" si="5"/>
        <v>1.5980188138394665E-9</v>
      </c>
      <c r="J68" s="14">
        <f t="shared" si="6"/>
        <v>0.99999999840198117</v>
      </c>
    </row>
    <row r="69" spans="4:10" x14ac:dyDescent="0.15">
      <c r="D69" s="2">
        <f t="shared" si="10"/>
        <v>60</v>
      </c>
      <c r="E69" s="20">
        <f t="shared" si="15"/>
        <v>941</v>
      </c>
      <c r="F69" s="2">
        <f t="shared" si="15"/>
        <v>41</v>
      </c>
      <c r="G69" s="6">
        <f t="shared" si="0"/>
        <v>410</v>
      </c>
      <c r="H69" s="18">
        <f t="shared" si="1"/>
        <v>0.4357066950053135</v>
      </c>
      <c r="I69" s="7">
        <f t="shared" si="5"/>
        <v>6.9626749593430528E-10</v>
      </c>
      <c r="J69" s="14">
        <f t="shared" si="6"/>
        <v>0.99999999930373251</v>
      </c>
    </row>
    <row r="70" spans="4:10" x14ac:dyDescent="0.15">
      <c r="D70" s="2">
        <f t="shared" si="10"/>
        <v>61</v>
      </c>
      <c r="E70" s="20">
        <f t="shared" si="15"/>
        <v>940</v>
      </c>
      <c r="F70" s="2">
        <f t="shared" si="15"/>
        <v>40</v>
      </c>
      <c r="G70" s="6">
        <f t="shared" si="0"/>
        <v>400</v>
      </c>
      <c r="H70" s="18">
        <f t="shared" si="1"/>
        <v>0.42553191489361702</v>
      </c>
      <c r="I70" s="7">
        <f t="shared" si="5"/>
        <v>2.9628404082310865E-10</v>
      </c>
      <c r="J70" s="14">
        <f t="shared" si="6"/>
        <v>0.999999999703716</v>
      </c>
    </row>
    <row r="71" spans="4:10" x14ac:dyDescent="0.15">
      <c r="D71" s="2">
        <f t="shared" si="10"/>
        <v>62</v>
      </c>
      <c r="E71" s="20">
        <f t="shared" si="15"/>
        <v>939</v>
      </c>
      <c r="F71" s="2">
        <f t="shared" si="15"/>
        <v>39</v>
      </c>
      <c r="G71" s="6">
        <f t="shared" si="0"/>
        <v>390</v>
      </c>
      <c r="H71" s="18">
        <f t="shared" si="1"/>
        <v>0.41533546325878595</v>
      </c>
      <c r="I71" s="7">
        <f t="shared" si="5"/>
        <v>1.2305726935145088E-10</v>
      </c>
      <c r="J71" s="14">
        <f t="shared" si="6"/>
        <v>0.99999999987694277</v>
      </c>
    </row>
    <row r="72" spans="4:10" x14ac:dyDescent="0.15">
      <c r="D72" s="2">
        <f t="shared" si="10"/>
        <v>63</v>
      </c>
      <c r="E72" s="20">
        <f t="shared" si="15"/>
        <v>938</v>
      </c>
      <c r="F72" s="2">
        <f t="shared" si="15"/>
        <v>38</v>
      </c>
      <c r="G72" s="6">
        <f t="shared" si="0"/>
        <v>380</v>
      </c>
      <c r="H72" s="18">
        <f t="shared" si="1"/>
        <v>0.40511727078891258</v>
      </c>
      <c r="I72" s="7">
        <f t="shared" si="5"/>
        <v>4.9852625110395878E-11</v>
      </c>
      <c r="J72" s="14">
        <f t="shared" si="6"/>
        <v>0.99999999995014732</v>
      </c>
    </row>
    <row r="73" spans="4:10" x14ac:dyDescent="0.15">
      <c r="D73" s="2">
        <f t="shared" si="10"/>
        <v>64</v>
      </c>
      <c r="E73" s="20">
        <f t="shared" si="15"/>
        <v>937</v>
      </c>
      <c r="F73" s="2">
        <f t="shared" si="15"/>
        <v>37</v>
      </c>
      <c r="G73" s="6">
        <f t="shared" si="0"/>
        <v>370</v>
      </c>
      <c r="H73" s="18">
        <f t="shared" si="1"/>
        <v>0.39487726787620064</v>
      </c>
      <c r="I73" s="7">
        <f t="shared" si="5"/>
        <v>1.9685668400049601E-11</v>
      </c>
      <c r="J73" s="14">
        <f t="shared" si="6"/>
        <v>0.9999999999803143</v>
      </c>
    </row>
    <row r="74" spans="4:10" x14ac:dyDescent="0.15">
      <c r="D74" s="2">
        <f t="shared" si="10"/>
        <v>65</v>
      </c>
      <c r="E74" s="20">
        <f t="shared" si="15"/>
        <v>936</v>
      </c>
      <c r="F74" s="2">
        <f t="shared" si="15"/>
        <v>36</v>
      </c>
      <c r="G74" s="6">
        <f t="shared" ref="G74:G106" si="16">$B$3*F74</f>
        <v>360</v>
      </c>
      <c r="H74" s="18">
        <f t="shared" ref="H74:H106" si="17">G74/E74</f>
        <v>0.38461538461538464</v>
      </c>
      <c r="I74" s="7">
        <f t="shared" si="5"/>
        <v>7.5714109230960003E-12</v>
      </c>
      <c r="J74" s="14">
        <f t="shared" si="6"/>
        <v>0.99999999999242861</v>
      </c>
    </row>
    <row r="75" spans="4:10" x14ac:dyDescent="0.15">
      <c r="D75" s="2">
        <f t="shared" si="10"/>
        <v>66</v>
      </c>
      <c r="E75" s="20">
        <f t="shared" ref="E75:F90" si="18">E74-1</f>
        <v>935</v>
      </c>
      <c r="F75" s="2">
        <f t="shared" si="18"/>
        <v>35</v>
      </c>
      <c r="G75" s="6">
        <f t="shared" si="16"/>
        <v>350</v>
      </c>
      <c r="H75" s="18">
        <f t="shared" si="17"/>
        <v>0.37433155080213903</v>
      </c>
      <c r="I75" s="7">
        <f t="shared" ref="I75:I106" si="19">H75*I74</f>
        <v>2.8342179926027807E-12</v>
      </c>
      <c r="J75" s="14">
        <f t="shared" ref="J75:J106" si="20">1-I75</f>
        <v>0.99999999999716582</v>
      </c>
    </row>
    <row r="76" spans="4:10" x14ac:dyDescent="0.15">
      <c r="D76" s="2">
        <f t="shared" ref="D76:D106" si="21">D75+1</f>
        <v>67</v>
      </c>
      <c r="E76" s="20">
        <f t="shared" si="18"/>
        <v>934</v>
      </c>
      <c r="F76" s="2">
        <f t="shared" si="18"/>
        <v>34</v>
      </c>
      <c r="G76" s="6">
        <f t="shared" si="16"/>
        <v>340</v>
      </c>
      <c r="H76" s="18">
        <f t="shared" si="17"/>
        <v>0.36402569593147749</v>
      </c>
      <c r="I76" s="7">
        <f t="shared" si="19"/>
        <v>1.0317281771787423E-12</v>
      </c>
      <c r="J76" s="14">
        <f t="shared" si="20"/>
        <v>0.99999999999896827</v>
      </c>
    </row>
    <row r="77" spans="4:10" x14ac:dyDescent="0.15">
      <c r="D77" s="2">
        <f t="shared" si="21"/>
        <v>68</v>
      </c>
      <c r="E77" s="20">
        <f t="shared" si="18"/>
        <v>933</v>
      </c>
      <c r="F77" s="2">
        <f t="shared" si="18"/>
        <v>33</v>
      </c>
      <c r="G77" s="6">
        <f t="shared" si="16"/>
        <v>330</v>
      </c>
      <c r="H77" s="18">
        <f t="shared" si="17"/>
        <v>0.3536977491961415</v>
      </c>
      <c r="I77" s="7">
        <f t="shared" si="19"/>
        <v>3.6491993405035901E-13</v>
      </c>
      <c r="J77" s="14">
        <f t="shared" si="20"/>
        <v>0.99999999999963507</v>
      </c>
    </row>
    <row r="78" spans="4:10" x14ac:dyDescent="0.15">
      <c r="D78" s="2">
        <f t="shared" si="21"/>
        <v>69</v>
      </c>
      <c r="E78" s="20">
        <f t="shared" si="18"/>
        <v>932</v>
      </c>
      <c r="F78" s="2">
        <f t="shared" si="18"/>
        <v>32</v>
      </c>
      <c r="G78" s="6">
        <f t="shared" si="16"/>
        <v>320</v>
      </c>
      <c r="H78" s="18">
        <f t="shared" si="17"/>
        <v>0.34334763948497854</v>
      </c>
      <c r="I78" s="7">
        <f t="shared" si="19"/>
        <v>1.2529439795720481E-13</v>
      </c>
      <c r="J78" s="14">
        <f t="shared" si="20"/>
        <v>0.99999999999987466</v>
      </c>
    </row>
    <row r="79" spans="4:10" x14ac:dyDescent="0.15">
      <c r="D79" s="2">
        <f t="shared" si="21"/>
        <v>70</v>
      </c>
      <c r="E79" s="20">
        <f t="shared" si="18"/>
        <v>931</v>
      </c>
      <c r="F79" s="2">
        <f t="shared" si="18"/>
        <v>31</v>
      </c>
      <c r="G79" s="6">
        <f t="shared" si="16"/>
        <v>310</v>
      </c>
      <c r="H79" s="18">
        <f t="shared" si="17"/>
        <v>0.33297529538131043</v>
      </c>
      <c r="I79" s="7">
        <f t="shared" si="19"/>
        <v>4.1719939169423729E-14</v>
      </c>
      <c r="J79" s="14">
        <f t="shared" si="20"/>
        <v>0.99999999999995826</v>
      </c>
    </row>
    <row r="80" spans="4:10" x14ac:dyDescent="0.15">
      <c r="D80" s="2">
        <f t="shared" si="21"/>
        <v>71</v>
      </c>
      <c r="E80" s="20">
        <f t="shared" si="18"/>
        <v>930</v>
      </c>
      <c r="F80" s="2">
        <f t="shared" si="18"/>
        <v>30</v>
      </c>
      <c r="G80" s="6">
        <f t="shared" si="16"/>
        <v>300</v>
      </c>
      <c r="H80" s="18">
        <f t="shared" si="17"/>
        <v>0.32258064516129031</v>
      </c>
      <c r="I80" s="7">
        <f t="shared" si="19"/>
        <v>1.3458044893362493E-14</v>
      </c>
      <c r="J80" s="14">
        <f t="shared" si="20"/>
        <v>0.99999999999998657</v>
      </c>
    </row>
    <row r="81" spans="4:10" x14ac:dyDescent="0.15">
      <c r="D81" s="2">
        <f t="shared" si="21"/>
        <v>72</v>
      </c>
      <c r="E81" s="20">
        <f t="shared" si="18"/>
        <v>929</v>
      </c>
      <c r="F81" s="2">
        <f t="shared" si="18"/>
        <v>29</v>
      </c>
      <c r="G81" s="6">
        <f t="shared" si="16"/>
        <v>290</v>
      </c>
      <c r="H81" s="18">
        <f t="shared" si="17"/>
        <v>0.31216361679224974</v>
      </c>
      <c r="I81" s="7">
        <f t="shared" si="19"/>
        <v>4.2011119688645031E-15</v>
      </c>
      <c r="J81" s="14">
        <f t="shared" si="20"/>
        <v>0.99999999999999578</v>
      </c>
    </row>
    <row r="82" spans="4:10" x14ac:dyDescent="0.15">
      <c r="D82" s="2">
        <f t="shared" si="21"/>
        <v>73</v>
      </c>
      <c r="E82" s="20">
        <f t="shared" si="18"/>
        <v>928</v>
      </c>
      <c r="F82" s="2">
        <f t="shared" si="18"/>
        <v>28</v>
      </c>
      <c r="G82" s="6">
        <f t="shared" si="16"/>
        <v>280</v>
      </c>
      <c r="H82" s="18">
        <f t="shared" si="17"/>
        <v>0.30172413793103448</v>
      </c>
      <c r="I82" s="7">
        <f t="shared" si="19"/>
        <v>1.2675768871573931E-15</v>
      </c>
      <c r="J82" s="14">
        <f t="shared" si="20"/>
        <v>0.99999999999999878</v>
      </c>
    </row>
    <row r="83" spans="4:10" x14ac:dyDescent="0.15">
      <c r="D83" s="2">
        <f t="shared" si="21"/>
        <v>74</v>
      </c>
      <c r="E83" s="20">
        <f t="shared" si="18"/>
        <v>927</v>
      </c>
      <c r="F83" s="2">
        <f t="shared" si="18"/>
        <v>27</v>
      </c>
      <c r="G83" s="6">
        <f t="shared" si="16"/>
        <v>270</v>
      </c>
      <c r="H83" s="18">
        <f t="shared" si="17"/>
        <v>0.29126213592233008</v>
      </c>
      <c r="I83" s="7">
        <f t="shared" si="19"/>
        <v>3.6919715159924069E-16</v>
      </c>
      <c r="J83" s="14">
        <f t="shared" si="20"/>
        <v>0.99999999999999967</v>
      </c>
    </row>
    <row r="84" spans="4:10" x14ac:dyDescent="0.15">
      <c r="D84" s="2">
        <f t="shared" si="21"/>
        <v>75</v>
      </c>
      <c r="E84" s="20">
        <f t="shared" si="18"/>
        <v>926</v>
      </c>
      <c r="F84" s="2">
        <f t="shared" si="18"/>
        <v>26</v>
      </c>
      <c r="G84" s="6">
        <f t="shared" si="16"/>
        <v>260</v>
      </c>
      <c r="H84" s="18">
        <f t="shared" si="17"/>
        <v>0.28077753779697623</v>
      </c>
      <c r="I84" s="7">
        <f t="shared" si="19"/>
        <v>1.0366226718769177E-16</v>
      </c>
      <c r="J84" s="14">
        <f t="shared" si="20"/>
        <v>0.99999999999999989</v>
      </c>
    </row>
    <row r="85" spans="4:10" x14ac:dyDescent="0.15">
      <c r="D85" s="2">
        <f t="shared" si="21"/>
        <v>76</v>
      </c>
      <c r="E85" s="20">
        <f t="shared" si="18"/>
        <v>925</v>
      </c>
      <c r="F85" s="2">
        <f t="shared" si="18"/>
        <v>25</v>
      </c>
      <c r="G85" s="6">
        <f t="shared" si="16"/>
        <v>250</v>
      </c>
      <c r="H85" s="18">
        <f t="shared" si="17"/>
        <v>0.27027027027027029</v>
      </c>
      <c r="I85" s="7">
        <f t="shared" si="19"/>
        <v>2.8016828969646426E-17</v>
      </c>
      <c r="J85" s="14">
        <f t="shared" si="20"/>
        <v>1</v>
      </c>
    </row>
    <row r="86" spans="4:10" x14ac:dyDescent="0.15">
      <c r="D86" s="2">
        <f t="shared" si="21"/>
        <v>77</v>
      </c>
      <c r="E86" s="20">
        <f t="shared" si="18"/>
        <v>924</v>
      </c>
      <c r="F86" s="2">
        <f t="shared" si="18"/>
        <v>24</v>
      </c>
      <c r="G86" s="6">
        <f t="shared" si="16"/>
        <v>240</v>
      </c>
      <c r="H86" s="18">
        <f t="shared" si="17"/>
        <v>0.25974025974025972</v>
      </c>
      <c r="I86" s="7">
        <f t="shared" si="19"/>
        <v>7.2770984336743958E-18</v>
      </c>
      <c r="J86" s="14">
        <f t="shared" si="20"/>
        <v>1</v>
      </c>
    </row>
    <row r="87" spans="4:10" x14ac:dyDescent="0.15">
      <c r="D87" s="2">
        <f t="shared" si="21"/>
        <v>78</v>
      </c>
      <c r="E87" s="20">
        <f t="shared" si="18"/>
        <v>923</v>
      </c>
      <c r="F87" s="2">
        <f t="shared" si="18"/>
        <v>23</v>
      </c>
      <c r="G87" s="6">
        <f t="shared" si="16"/>
        <v>230</v>
      </c>
      <c r="H87" s="18">
        <f t="shared" si="17"/>
        <v>0.24918743228602383</v>
      </c>
      <c r="I87" s="7">
        <f t="shared" si="19"/>
        <v>1.8133614731799686E-18</v>
      </c>
      <c r="J87" s="14">
        <f t="shared" si="20"/>
        <v>1</v>
      </c>
    </row>
    <row r="88" spans="4:10" x14ac:dyDescent="0.15">
      <c r="D88" s="2">
        <f t="shared" si="21"/>
        <v>79</v>
      </c>
      <c r="E88" s="20">
        <f t="shared" si="18"/>
        <v>922</v>
      </c>
      <c r="F88" s="2">
        <f t="shared" si="18"/>
        <v>22</v>
      </c>
      <c r="G88" s="6">
        <f t="shared" si="16"/>
        <v>220</v>
      </c>
      <c r="H88" s="18">
        <f t="shared" si="17"/>
        <v>0.23861171366594361</v>
      </c>
      <c r="I88" s="7">
        <f t="shared" si="19"/>
        <v>4.3268928861127234E-19</v>
      </c>
      <c r="J88" s="14">
        <f t="shared" si="20"/>
        <v>1</v>
      </c>
    </row>
    <row r="89" spans="4:10" x14ac:dyDescent="0.15">
      <c r="D89" s="2">
        <f t="shared" si="21"/>
        <v>80</v>
      </c>
      <c r="E89" s="20">
        <f t="shared" si="18"/>
        <v>921</v>
      </c>
      <c r="F89" s="2">
        <f t="shared" si="18"/>
        <v>21</v>
      </c>
      <c r="G89" s="6">
        <f t="shared" si="16"/>
        <v>210</v>
      </c>
      <c r="H89" s="18">
        <f t="shared" si="17"/>
        <v>0.2280130293159609</v>
      </c>
      <c r="I89" s="7">
        <f t="shared" si="19"/>
        <v>9.8658795448824312E-20</v>
      </c>
      <c r="J89" s="14">
        <f t="shared" si="20"/>
        <v>1</v>
      </c>
    </row>
    <row r="90" spans="4:10" x14ac:dyDescent="0.15">
      <c r="D90" s="2">
        <f t="shared" si="21"/>
        <v>81</v>
      </c>
      <c r="E90" s="20">
        <f t="shared" si="18"/>
        <v>920</v>
      </c>
      <c r="F90" s="2">
        <f t="shared" si="18"/>
        <v>20</v>
      </c>
      <c r="G90" s="6">
        <f t="shared" si="16"/>
        <v>200</v>
      </c>
      <c r="H90" s="18">
        <f t="shared" si="17"/>
        <v>0.21739130434782608</v>
      </c>
      <c r="I90" s="7">
        <f t="shared" si="19"/>
        <v>2.1447564228005284E-20</v>
      </c>
      <c r="J90" s="14">
        <f t="shared" si="20"/>
        <v>1</v>
      </c>
    </row>
    <row r="91" spans="4:10" x14ac:dyDescent="0.15">
      <c r="D91" s="2">
        <f t="shared" si="21"/>
        <v>82</v>
      </c>
      <c r="E91" s="20">
        <f t="shared" ref="E91:F106" si="22">E90-1</f>
        <v>919</v>
      </c>
      <c r="F91" s="2">
        <f t="shared" si="22"/>
        <v>19</v>
      </c>
      <c r="G91" s="6">
        <f t="shared" si="16"/>
        <v>190</v>
      </c>
      <c r="H91" s="18">
        <f t="shared" si="17"/>
        <v>0.20674646354733406</v>
      </c>
      <c r="I91" s="7">
        <f t="shared" si="19"/>
        <v>4.4342080558444007E-21</v>
      </c>
      <c r="J91" s="14">
        <f t="shared" si="20"/>
        <v>1</v>
      </c>
    </row>
    <row r="92" spans="4:10" x14ac:dyDescent="0.15">
      <c r="D92" s="2">
        <f t="shared" si="21"/>
        <v>83</v>
      </c>
      <c r="E92" s="20">
        <f t="shared" si="22"/>
        <v>918</v>
      </c>
      <c r="F92" s="2">
        <f t="shared" si="22"/>
        <v>18</v>
      </c>
      <c r="G92" s="6">
        <f t="shared" si="16"/>
        <v>180</v>
      </c>
      <c r="H92" s="18">
        <f t="shared" si="17"/>
        <v>0.19607843137254902</v>
      </c>
      <c r="I92" s="7">
        <f t="shared" si="19"/>
        <v>8.6945255996949032E-22</v>
      </c>
      <c r="J92" s="14">
        <f t="shared" si="20"/>
        <v>1</v>
      </c>
    </row>
    <row r="93" spans="4:10" x14ac:dyDescent="0.15">
      <c r="D93" s="2">
        <f t="shared" si="21"/>
        <v>84</v>
      </c>
      <c r="E93" s="20">
        <f t="shared" si="22"/>
        <v>917</v>
      </c>
      <c r="F93" s="2">
        <f t="shared" si="22"/>
        <v>17</v>
      </c>
      <c r="G93" s="6">
        <f t="shared" si="16"/>
        <v>170</v>
      </c>
      <c r="H93" s="18">
        <f t="shared" si="17"/>
        <v>0.18538713195201745</v>
      </c>
      <c r="I93" s="7">
        <f t="shared" si="19"/>
        <v>1.6118531646108327E-22</v>
      </c>
      <c r="J93" s="14">
        <f t="shared" si="20"/>
        <v>1</v>
      </c>
    </row>
    <row r="94" spans="4:10" x14ac:dyDescent="0.15">
      <c r="D94" s="2">
        <f t="shared" si="21"/>
        <v>85</v>
      </c>
      <c r="E94" s="20">
        <f t="shared" si="22"/>
        <v>916</v>
      </c>
      <c r="F94" s="2">
        <f t="shared" si="22"/>
        <v>16</v>
      </c>
      <c r="G94" s="6">
        <f t="shared" si="16"/>
        <v>160</v>
      </c>
      <c r="H94" s="18">
        <f t="shared" si="17"/>
        <v>0.17467248908296942</v>
      </c>
      <c r="I94" s="7">
        <f t="shared" si="19"/>
        <v>2.8154640429883542E-23</v>
      </c>
      <c r="J94" s="14">
        <f t="shared" si="20"/>
        <v>1</v>
      </c>
    </row>
    <row r="95" spans="4:10" x14ac:dyDescent="0.15">
      <c r="D95" s="2">
        <f t="shared" si="21"/>
        <v>86</v>
      </c>
      <c r="E95" s="20">
        <f t="shared" si="22"/>
        <v>915</v>
      </c>
      <c r="F95" s="2">
        <f t="shared" si="22"/>
        <v>15</v>
      </c>
      <c r="G95" s="6">
        <f t="shared" si="16"/>
        <v>150</v>
      </c>
      <c r="H95" s="18">
        <f t="shared" si="17"/>
        <v>0.16393442622950818</v>
      </c>
      <c r="I95" s="7">
        <f t="shared" si="19"/>
        <v>4.6155148245710722E-24</v>
      </c>
      <c r="J95" s="14">
        <f t="shared" si="20"/>
        <v>1</v>
      </c>
    </row>
    <row r="96" spans="4:10" x14ac:dyDescent="0.15">
      <c r="D96" s="2">
        <f t="shared" si="21"/>
        <v>87</v>
      </c>
      <c r="E96" s="20">
        <f t="shared" si="22"/>
        <v>914</v>
      </c>
      <c r="F96" s="2">
        <f t="shared" si="22"/>
        <v>14</v>
      </c>
      <c r="G96" s="6">
        <f t="shared" si="16"/>
        <v>140</v>
      </c>
      <c r="H96" s="18">
        <f t="shared" si="17"/>
        <v>0.15317286652078774</v>
      </c>
      <c r="I96" s="7">
        <f t="shared" si="19"/>
        <v>7.0697163614874184E-25</v>
      </c>
      <c r="J96" s="14">
        <f t="shared" si="20"/>
        <v>1</v>
      </c>
    </row>
    <row r="97" spans="4:10" x14ac:dyDescent="0.15">
      <c r="D97" s="2">
        <f t="shared" si="21"/>
        <v>88</v>
      </c>
      <c r="E97" s="20">
        <f t="shared" si="22"/>
        <v>913</v>
      </c>
      <c r="F97" s="2">
        <f t="shared" si="22"/>
        <v>13</v>
      </c>
      <c r="G97" s="6">
        <f t="shared" si="16"/>
        <v>130</v>
      </c>
      <c r="H97" s="18">
        <f t="shared" si="17"/>
        <v>0.14238773274917854</v>
      </c>
      <c r="I97" s="7">
        <f t="shared" si="19"/>
        <v>1.0066408838919654E-25</v>
      </c>
      <c r="J97" s="14">
        <f t="shared" si="20"/>
        <v>1</v>
      </c>
    </row>
    <row r="98" spans="4:10" x14ac:dyDescent="0.15">
      <c r="D98" s="2">
        <f t="shared" si="21"/>
        <v>89</v>
      </c>
      <c r="E98" s="20">
        <f t="shared" si="22"/>
        <v>912</v>
      </c>
      <c r="F98" s="2">
        <f t="shared" si="22"/>
        <v>12</v>
      </c>
      <c r="G98" s="6">
        <f t="shared" si="16"/>
        <v>120</v>
      </c>
      <c r="H98" s="18">
        <f t="shared" si="17"/>
        <v>0.13157894736842105</v>
      </c>
      <c r="I98" s="7">
        <f t="shared" si="19"/>
        <v>1.3245274788052176E-26</v>
      </c>
      <c r="J98" s="14">
        <f t="shared" si="20"/>
        <v>1</v>
      </c>
    </row>
    <row r="99" spans="4:10" x14ac:dyDescent="0.15">
      <c r="D99" s="2">
        <f t="shared" si="21"/>
        <v>90</v>
      </c>
      <c r="E99" s="20">
        <f t="shared" si="22"/>
        <v>911</v>
      </c>
      <c r="F99" s="2">
        <f t="shared" si="22"/>
        <v>11</v>
      </c>
      <c r="G99" s="6">
        <f t="shared" si="16"/>
        <v>110</v>
      </c>
      <c r="H99" s="18">
        <f t="shared" si="17"/>
        <v>0.12074643249176729</v>
      </c>
      <c r="I99" s="7">
        <f t="shared" si="19"/>
        <v>1.5993196780304495E-27</v>
      </c>
      <c r="J99" s="14">
        <f t="shared" si="20"/>
        <v>1</v>
      </c>
    </row>
    <row r="100" spans="4:10" x14ac:dyDescent="0.15">
      <c r="D100" s="2">
        <f t="shared" si="21"/>
        <v>91</v>
      </c>
      <c r="E100" s="20">
        <f t="shared" si="22"/>
        <v>910</v>
      </c>
      <c r="F100" s="2">
        <f t="shared" si="22"/>
        <v>10</v>
      </c>
      <c r="G100" s="6">
        <f t="shared" si="16"/>
        <v>100</v>
      </c>
      <c r="H100" s="18">
        <f t="shared" si="17"/>
        <v>0.10989010989010989</v>
      </c>
      <c r="I100" s="7">
        <f t="shared" si="19"/>
        <v>1.7574941516818125E-28</v>
      </c>
      <c r="J100" s="14">
        <f t="shared" si="20"/>
        <v>1</v>
      </c>
    </row>
    <row r="101" spans="4:10" x14ac:dyDescent="0.15">
      <c r="D101" s="2">
        <f t="shared" si="21"/>
        <v>92</v>
      </c>
      <c r="E101" s="20">
        <f t="shared" si="22"/>
        <v>909</v>
      </c>
      <c r="F101" s="2">
        <f t="shared" si="22"/>
        <v>9</v>
      </c>
      <c r="G101" s="6">
        <f t="shared" si="16"/>
        <v>90</v>
      </c>
      <c r="H101" s="18">
        <f t="shared" si="17"/>
        <v>9.9009900990099015E-2</v>
      </c>
      <c r="I101" s="7">
        <f t="shared" si="19"/>
        <v>1.740093219486943E-29</v>
      </c>
      <c r="J101" s="14">
        <f t="shared" si="20"/>
        <v>1</v>
      </c>
    </row>
    <row r="102" spans="4:10" x14ac:dyDescent="0.15">
      <c r="D102" s="2">
        <f t="shared" si="21"/>
        <v>93</v>
      </c>
      <c r="E102" s="20">
        <f t="shared" si="22"/>
        <v>908</v>
      </c>
      <c r="F102" s="2">
        <f t="shared" si="22"/>
        <v>8</v>
      </c>
      <c r="G102" s="6">
        <f t="shared" si="16"/>
        <v>80</v>
      </c>
      <c r="H102" s="18">
        <f t="shared" si="17"/>
        <v>8.8105726872246701E-2</v>
      </c>
      <c r="I102" s="7">
        <f t="shared" si="19"/>
        <v>1.5331217792836503E-30</v>
      </c>
      <c r="J102" s="14">
        <f t="shared" si="20"/>
        <v>1</v>
      </c>
    </row>
    <row r="103" spans="4:10" x14ac:dyDescent="0.15">
      <c r="D103" s="2">
        <f t="shared" si="21"/>
        <v>94</v>
      </c>
      <c r="E103" s="20">
        <f t="shared" si="22"/>
        <v>907</v>
      </c>
      <c r="F103" s="2">
        <f t="shared" si="22"/>
        <v>7</v>
      </c>
      <c r="G103" s="6">
        <f t="shared" si="16"/>
        <v>70</v>
      </c>
      <c r="H103" s="18">
        <f t="shared" si="17"/>
        <v>7.7177508269018744E-2</v>
      </c>
      <c r="I103" s="7">
        <f t="shared" si="19"/>
        <v>1.1832251879807665E-31</v>
      </c>
      <c r="J103" s="14">
        <f t="shared" si="20"/>
        <v>1</v>
      </c>
    </row>
    <row r="104" spans="4:10" x14ac:dyDescent="0.15">
      <c r="D104" s="2">
        <f t="shared" si="21"/>
        <v>95</v>
      </c>
      <c r="E104" s="20">
        <f t="shared" si="22"/>
        <v>906</v>
      </c>
      <c r="F104" s="2">
        <f t="shared" si="22"/>
        <v>6</v>
      </c>
      <c r="G104" s="6">
        <f t="shared" si="16"/>
        <v>60</v>
      </c>
      <c r="H104" s="18">
        <f t="shared" si="17"/>
        <v>6.6225165562913912E-2</v>
      </c>
      <c r="I104" s="7">
        <f t="shared" si="19"/>
        <v>7.8359283972236197E-33</v>
      </c>
      <c r="J104" s="14">
        <f t="shared" si="20"/>
        <v>1</v>
      </c>
    </row>
    <row r="105" spans="4:10" x14ac:dyDescent="0.15">
      <c r="D105" s="2">
        <f t="shared" si="21"/>
        <v>96</v>
      </c>
      <c r="E105" s="20">
        <f t="shared" si="22"/>
        <v>905</v>
      </c>
      <c r="F105" s="2">
        <f t="shared" si="22"/>
        <v>5</v>
      </c>
      <c r="G105" s="6">
        <f t="shared" si="16"/>
        <v>50</v>
      </c>
      <c r="H105" s="18">
        <f t="shared" si="17"/>
        <v>5.5248618784530384E-2</v>
      </c>
      <c r="I105" s="7">
        <f t="shared" si="19"/>
        <v>4.3292422084108397E-34</v>
      </c>
      <c r="J105" s="14">
        <f t="shared" si="20"/>
        <v>1</v>
      </c>
    </row>
    <row r="106" spans="4:10" x14ac:dyDescent="0.15">
      <c r="D106" s="2">
        <f t="shared" si="21"/>
        <v>97</v>
      </c>
      <c r="E106" s="20">
        <f t="shared" si="22"/>
        <v>904</v>
      </c>
      <c r="F106" s="2">
        <f t="shared" si="22"/>
        <v>4</v>
      </c>
      <c r="G106" s="6">
        <f t="shared" si="16"/>
        <v>40</v>
      </c>
      <c r="H106" s="18">
        <f t="shared" si="17"/>
        <v>4.4247787610619468E-2</v>
      </c>
      <c r="I106" s="7">
        <f t="shared" si="19"/>
        <v>1.9155938975269202E-35</v>
      </c>
      <c r="J106" s="14">
        <f t="shared" si="20"/>
        <v>1</v>
      </c>
    </row>
  </sheetData>
  <mergeCells count="1">
    <mergeCell ref="A1:E1"/>
  </mergeCells>
  <pageMargins left="0.7" right="0.7" top="0.75" bottom="0.75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3"/>
  <sheetViews>
    <sheetView workbookViewId="0">
      <selection activeCell="D3" sqref="D3"/>
    </sheetView>
  </sheetViews>
  <sheetFormatPr baseColWidth="10" defaultRowHeight="16" x14ac:dyDescent="0.2"/>
  <cols>
    <col min="1" max="3" width="10.83203125" style="80"/>
    <col min="4" max="4" width="60.1640625" style="81" bestFit="1" customWidth="1"/>
    <col min="5" max="5" width="28.1640625" style="80" bestFit="1" customWidth="1"/>
    <col min="6" max="6" width="53.33203125" style="80" bestFit="1" customWidth="1"/>
    <col min="7" max="16384" width="10.83203125" style="80"/>
  </cols>
  <sheetData>
    <row r="1" spans="1:9" ht="71" customHeight="1" x14ac:dyDescent="0.25">
      <c r="A1" s="71" t="s">
        <v>65</v>
      </c>
      <c r="B1" s="71"/>
      <c r="C1" s="71"/>
      <c r="D1" s="71"/>
      <c r="E1" s="71"/>
    </row>
    <row r="2" spans="1:9" ht="35" customHeight="1" x14ac:dyDescent="0.25">
      <c r="A2" s="50"/>
      <c r="B2" s="50"/>
      <c r="C2" s="50"/>
      <c r="D2" s="50"/>
      <c r="E2" s="50"/>
    </row>
    <row r="3" spans="1:9" s="77" customFormat="1" ht="48" x14ac:dyDescent="0.2">
      <c r="A3" s="77" t="s">
        <v>84</v>
      </c>
      <c r="B3" s="77" t="s">
        <v>85</v>
      </c>
      <c r="C3" s="77" t="s">
        <v>86</v>
      </c>
      <c r="D3" s="78" t="s">
        <v>1257</v>
      </c>
      <c r="E3" s="79" t="s">
        <v>87</v>
      </c>
      <c r="F3" s="79" t="s">
        <v>88</v>
      </c>
    </row>
    <row r="4" spans="1:9" ht="15" customHeight="1" x14ac:dyDescent="0.2">
      <c r="A4" s="80">
        <v>1</v>
      </c>
      <c r="B4" s="80">
        <v>1</v>
      </c>
      <c r="C4" s="80">
        <v>1</v>
      </c>
      <c r="D4" s="81">
        <v>21</v>
      </c>
      <c r="E4" s="80" t="s">
        <v>89</v>
      </c>
      <c r="F4" s="80" t="s">
        <v>90</v>
      </c>
    </row>
    <row r="5" spans="1:9" ht="15" customHeight="1" x14ac:dyDescent="0.2">
      <c r="A5" s="80">
        <v>1</v>
      </c>
      <c r="B5" s="80">
        <v>2</v>
      </c>
      <c r="C5" s="80">
        <v>2</v>
      </c>
      <c r="D5" s="81">
        <v>21</v>
      </c>
      <c r="E5" s="80" t="s">
        <v>89</v>
      </c>
      <c r="F5" s="80" t="s">
        <v>91</v>
      </c>
    </row>
    <row r="6" spans="1:9" x14ac:dyDescent="0.2">
      <c r="A6" s="80">
        <v>1</v>
      </c>
      <c r="B6" s="80">
        <v>3</v>
      </c>
      <c r="C6" s="80">
        <v>3</v>
      </c>
      <c r="D6" s="81">
        <v>21</v>
      </c>
      <c r="E6" s="80" t="s">
        <v>89</v>
      </c>
      <c r="F6" s="80" t="s">
        <v>92</v>
      </c>
    </row>
    <row r="7" spans="1:9" ht="15" customHeight="1" x14ac:dyDescent="0.2">
      <c r="A7" s="80">
        <v>1</v>
      </c>
      <c r="B7" s="80">
        <v>4</v>
      </c>
      <c r="C7" s="80">
        <v>4</v>
      </c>
      <c r="D7" s="81">
        <v>21</v>
      </c>
      <c r="E7" s="80" t="s">
        <v>89</v>
      </c>
      <c r="F7" s="80" t="s">
        <v>93</v>
      </c>
    </row>
    <row r="8" spans="1:9" x14ac:dyDescent="0.2">
      <c r="A8" s="80">
        <v>1</v>
      </c>
      <c r="B8" s="80">
        <v>5</v>
      </c>
      <c r="C8" s="80">
        <v>5</v>
      </c>
      <c r="D8" s="81">
        <v>21</v>
      </c>
      <c r="E8" s="80" t="s">
        <v>89</v>
      </c>
      <c r="F8" s="80" t="s">
        <v>94</v>
      </c>
    </row>
    <row r="9" spans="1:9" x14ac:dyDescent="0.2">
      <c r="A9" s="80">
        <v>1</v>
      </c>
      <c r="B9" s="80">
        <v>6</v>
      </c>
      <c r="C9" s="80">
        <v>6</v>
      </c>
      <c r="D9" s="81">
        <v>21</v>
      </c>
      <c r="E9" s="80" t="s">
        <v>89</v>
      </c>
      <c r="F9" s="80" t="s">
        <v>95</v>
      </c>
    </row>
    <row r="10" spans="1:9" x14ac:dyDescent="0.2">
      <c r="A10" s="80">
        <v>1</v>
      </c>
      <c r="B10" s="80">
        <v>7</v>
      </c>
      <c r="C10" s="80">
        <v>7</v>
      </c>
      <c r="D10" s="81">
        <v>21</v>
      </c>
      <c r="E10" s="80" t="s">
        <v>89</v>
      </c>
      <c r="F10" s="80" t="s">
        <v>96</v>
      </c>
    </row>
    <row r="11" spans="1:9" ht="15" customHeight="1" x14ac:dyDescent="0.2">
      <c r="A11" s="80">
        <v>1</v>
      </c>
      <c r="B11" s="80">
        <v>8</v>
      </c>
      <c r="C11" s="80">
        <v>8</v>
      </c>
      <c r="D11" s="81">
        <v>21</v>
      </c>
      <c r="E11" s="80" t="s">
        <v>89</v>
      </c>
      <c r="F11" s="80" t="s">
        <v>97</v>
      </c>
    </row>
    <row r="12" spans="1:9" x14ac:dyDescent="0.2">
      <c r="A12" s="80">
        <v>1</v>
      </c>
      <c r="B12" s="80">
        <v>9</v>
      </c>
      <c r="C12" s="80">
        <v>9</v>
      </c>
      <c r="D12" s="81">
        <v>21</v>
      </c>
      <c r="E12" s="80" t="s">
        <v>89</v>
      </c>
      <c r="F12" s="80" t="s">
        <v>98</v>
      </c>
    </row>
    <row r="13" spans="1:9" ht="15" customHeight="1" x14ac:dyDescent="0.2">
      <c r="A13" s="80">
        <v>1</v>
      </c>
      <c r="B13" s="80">
        <v>10</v>
      </c>
      <c r="C13" s="80">
        <v>10</v>
      </c>
      <c r="D13" s="81">
        <v>21</v>
      </c>
      <c r="E13" s="80" t="s">
        <v>89</v>
      </c>
      <c r="F13" s="80" t="s">
        <v>99</v>
      </c>
    </row>
    <row r="14" spans="1:9" ht="18" x14ac:dyDescent="0.2">
      <c r="A14" s="80">
        <v>2</v>
      </c>
      <c r="B14" s="80">
        <v>11</v>
      </c>
      <c r="C14" s="80">
        <v>1</v>
      </c>
      <c r="D14" s="81" t="s">
        <v>100</v>
      </c>
      <c r="E14" s="80" t="s">
        <v>101</v>
      </c>
      <c r="F14" s="80" t="s">
        <v>102</v>
      </c>
      <c r="G14" s="82"/>
      <c r="I14" s="83"/>
    </row>
    <row r="15" spans="1:9" ht="18" x14ac:dyDescent="0.2">
      <c r="A15" s="80">
        <v>2</v>
      </c>
      <c r="B15" s="80">
        <v>12</v>
      </c>
      <c r="C15" s="80">
        <v>2</v>
      </c>
      <c r="D15" s="81" t="s">
        <v>100</v>
      </c>
      <c r="E15" s="80" t="s">
        <v>101</v>
      </c>
      <c r="F15" s="80" t="s">
        <v>103</v>
      </c>
      <c r="G15" s="82"/>
      <c r="I15" s="83"/>
    </row>
    <row r="16" spans="1:9" ht="18" x14ac:dyDescent="0.2">
      <c r="A16" s="80">
        <v>2</v>
      </c>
      <c r="B16" s="80">
        <v>13</v>
      </c>
      <c r="C16" s="80">
        <v>3</v>
      </c>
      <c r="D16" s="81" t="s">
        <v>100</v>
      </c>
      <c r="E16" s="80" t="s">
        <v>101</v>
      </c>
      <c r="F16" s="80" t="s">
        <v>104</v>
      </c>
      <c r="G16" s="82"/>
      <c r="I16" s="83"/>
    </row>
    <row r="17" spans="1:9" ht="15" customHeight="1" x14ac:dyDescent="0.2">
      <c r="A17" s="80">
        <v>2</v>
      </c>
      <c r="B17" s="80">
        <v>14</v>
      </c>
      <c r="C17" s="80">
        <v>4</v>
      </c>
      <c r="D17" s="81" t="s">
        <v>100</v>
      </c>
      <c r="E17" s="80" t="s">
        <v>101</v>
      </c>
      <c r="F17" s="80" t="s">
        <v>105</v>
      </c>
      <c r="G17" s="82"/>
      <c r="I17" s="83"/>
    </row>
    <row r="18" spans="1:9" ht="18" x14ac:dyDescent="0.2">
      <c r="A18" s="80">
        <v>2</v>
      </c>
      <c r="B18" s="80">
        <v>15</v>
      </c>
      <c r="C18" s="80">
        <v>5</v>
      </c>
      <c r="D18" s="81" t="s">
        <v>100</v>
      </c>
      <c r="E18" s="80" t="s">
        <v>101</v>
      </c>
      <c r="F18" s="80" t="s">
        <v>106</v>
      </c>
      <c r="G18" s="82"/>
      <c r="I18" s="83"/>
    </row>
    <row r="19" spans="1:9" ht="18" x14ac:dyDescent="0.2">
      <c r="A19" s="80">
        <v>2</v>
      </c>
      <c r="B19" s="80">
        <v>16</v>
      </c>
      <c r="C19" s="80">
        <v>6</v>
      </c>
      <c r="D19" s="81" t="s">
        <v>100</v>
      </c>
      <c r="E19" s="80" t="s">
        <v>101</v>
      </c>
      <c r="F19" s="80" t="s">
        <v>107</v>
      </c>
      <c r="G19" s="82"/>
      <c r="I19" s="83"/>
    </row>
    <row r="20" spans="1:9" ht="18" x14ac:dyDescent="0.2">
      <c r="A20" s="80">
        <v>2</v>
      </c>
      <c r="B20" s="80">
        <v>17</v>
      </c>
      <c r="C20" s="80">
        <v>7</v>
      </c>
      <c r="D20" s="81" t="s">
        <v>100</v>
      </c>
      <c r="E20" s="80" t="s">
        <v>101</v>
      </c>
      <c r="F20" s="80" t="s">
        <v>108</v>
      </c>
      <c r="G20" s="82"/>
      <c r="I20" s="83"/>
    </row>
    <row r="21" spans="1:9" ht="18" x14ac:dyDescent="0.2">
      <c r="A21" s="80">
        <v>2</v>
      </c>
      <c r="B21" s="80">
        <v>18</v>
      </c>
      <c r="C21" s="80">
        <v>8</v>
      </c>
      <c r="D21" s="81" t="s">
        <v>100</v>
      </c>
      <c r="E21" s="80" t="s">
        <v>101</v>
      </c>
      <c r="F21" s="80" t="s">
        <v>109</v>
      </c>
      <c r="G21" s="82"/>
      <c r="I21" s="83"/>
    </row>
    <row r="22" spans="1:9" ht="15" customHeight="1" x14ac:dyDescent="0.2">
      <c r="A22" s="80">
        <v>2</v>
      </c>
      <c r="B22" s="80">
        <v>19</v>
      </c>
      <c r="C22" s="80">
        <v>9</v>
      </c>
      <c r="D22" s="81" t="s">
        <v>100</v>
      </c>
      <c r="E22" s="80" t="s">
        <v>101</v>
      </c>
      <c r="F22" s="80" t="s">
        <v>110</v>
      </c>
      <c r="G22" s="82"/>
      <c r="I22" s="83"/>
    </row>
    <row r="23" spans="1:9" ht="18" x14ac:dyDescent="0.2">
      <c r="A23" s="80">
        <v>2</v>
      </c>
      <c r="B23" s="80">
        <v>20</v>
      </c>
      <c r="C23" s="80">
        <v>10</v>
      </c>
      <c r="D23" s="81" t="s">
        <v>100</v>
      </c>
      <c r="E23" s="80" t="s">
        <v>101</v>
      </c>
      <c r="F23" s="80" t="s">
        <v>111</v>
      </c>
      <c r="G23" s="82"/>
    </row>
    <row r="24" spans="1:9" ht="18" x14ac:dyDescent="0.2">
      <c r="A24" s="80">
        <v>3</v>
      </c>
      <c r="B24" s="80">
        <v>21</v>
      </c>
      <c r="C24" s="80">
        <v>1</v>
      </c>
      <c r="D24" s="81" t="s">
        <v>112</v>
      </c>
      <c r="E24" s="80" t="s">
        <v>113</v>
      </c>
      <c r="F24" s="80" t="s">
        <v>114</v>
      </c>
      <c r="G24" s="83"/>
    </row>
    <row r="25" spans="1:9" ht="18" x14ac:dyDescent="0.2">
      <c r="A25" s="80">
        <v>3</v>
      </c>
      <c r="B25" s="80">
        <v>22</v>
      </c>
      <c r="C25" s="80">
        <v>2</v>
      </c>
      <c r="D25" s="81" t="s">
        <v>112</v>
      </c>
      <c r="E25" s="80" t="s">
        <v>113</v>
      </c>
      <c r="F25" s="80" t="s">
        <v>115</v>
      </c>
      <c r="G25" s="83"/>
    </row>
    <row r="26" spans="1:9" ht="18" x14ac:dyDescent="0.2">
      <c r="A26" s="80">
        <v>3</v>
      </c>
      <c r="B26" s="80">
        <v>23</v>
      </c>
      <c r="C26" s="80">
        <v>3</v>
      </c>
      <c r="D26" s="81" t="s">
        <v>112</v>
      </c>
      <c r="E26" s="80" t="s">
        <v>113</v>
      </c>
      <c r="F26" s="80" t="s">
        <v>116</v>
      </c>
      <c r="G26" s="83"/>
    </row>
    <row r="27" spans="1:9" ht="18" x14ac:dyDescent="0.2">
      <c r="A27" s="80">
        <v>3</v>
      </c>
      <c r="B27" s="80">
        <v>24</v>
      </c>
      <c r="C27" s="80">
        <v>4</v>
      </c>
      <c r="D27" s="81" t="s">
        <v>112</v>
      </c>
      <c r="E27" s="80" t="s">
        <v>113</v>
      </c>
      <c r="F27" s="80" t="s">
        <v>117</v>
      </c>
      <c r="G27" s="83"/>
    </row>
    <row r="28" spans="1:9" ht="18" x14ac:dyDescent="0.2">
      <c r="A28" s="80">
        <v>3</v>
      </c>
      <c r="B28" s="80">
        <v>25</v>
      </c>
      <c r="C28" s="80">
        <v>5</v>
      </c>
      <c r="D28" s="81" t="s">
        <v>112</v>
      </c>
      <c r="E28" s="80" t="s">
        <v>113</v>
      </c>
      <c r="F28" s="80" t="s">
        <v>112</v>
      </c>
      <c r="G28" s="83"/>
    </row>
    <row r="29" spans="1:9" ht="18" x14ac:dyDescent="0.2">
      <c r="A29" s="80">
        <v>3</v>
      </c>
      <c r="B29" s="80">
        <v>26</v>
      </c>
      <c r="C29" s="80">
        <v>6</v>
      </c>
      <c r="D29" s="81" t="s">
        <v>112</v>
      </c>
      <c r="E29" s="80" t="s">
        <v>113</v>
      </c>
      <c r="F29" s="80" t="s">
        <v>118</v>
      </c>
      <c r="G29" s="83"/>
    </row>
    <row r="30" spans="1:9" ht="18" x14ac:dyDescent="0.2">
      <c r="A30" s="80">
        <v>3</v>
      </c>
      <c r="B30" s="80">
        <v>27</v>
      </c>
      <c r="C30" s="80">
        <v>7</v>
      </c>
      <c r="D30" s="81" t="s">
        <v>112</v>
      </c>
      <c r="E30" s="80" t="s">
        <v>113</v>
      </c>
      <c r="F30" s="80" t="s">
        <v>119</v>
      </c>
      <c r="G30" s="83"/>
    </row>
    <row r="31" spans="1:9" ht="18" x14ac:dyDescent="0.2">
      <c r="A31" s="80">
        <v>3</v>
      </c>
      <c r="B31" s="80">
        <v>28</v>
      </c>
      <c r="C31" s="80">
        <v>8</v>
      </c>
      <c r="D31" s="81" t="s">
        <v>112</v>
      </c>
      <c r="E31" s="80" t="s">
        <v>113</v>
      </c>
      <c r="F31" s="80" t="s">
        <v>120</v>
      </c>
      <c r="G31" s="83"/>
    </row>
    <row r="32" spans="1:9" ht="18" x14ac:dyDescent="0.2">
      <c r="A32" s="80">
        <v>3</v>
      </c>
      <c r="B32" s="80">
        <v>29</v>
      </c>
      <c r="C32" s="80">
        <v>9</v>
      </c>
      <c r="D32" s="81" t="s">
        <v>112</v>
      </c>
      <c r="E32" s="80" t="s">
        <v>113</v>
      </c>
      <c r="F32" s="80" t="s">
        <v>121</v>
      </c>
      <c r="G32" s="83"/>
    </row>
    <row r="33" spans="1:10" ht="18" x14ac:dyDescent="0.2">
      <c r="A33" s="80">
        <v>3</v>
      </c>
      <c r="B33" s="80">
        <v>30</v>
      </c>
      <c r="C33" s="80">
        <v>10</v>
      </c>
      <c r="D33" s="81" t="s">
        <v>112</v>
      </c>
      <c r="E33" s="80" t="s">
        <v>113</v>
      </c>
      <c r="F33" s="80" t="s">
        <v>122</v>
      </c>
      <c r="G33" s="83"/>
    </row>
    <row r="34" spans="1:10" ht="18" x14ac:dyDescent="0.2">
      <c r="A34" s="80">
        <v>4</v>
      </c>
      <c r="B34" s="80">
        <v>31</v>
      </c>
      <c r="C34" s="80">
        <v>1</v>
      </c>
      <c r="D34" s="81" t="s">
        <v>123</v>
      </c>
      <c r="E34" s="80" t="s">
        <v>124</v>
      </c>
      <c r="F34" s="80" t="s">
        <v>125</v>
      </c>
      <c r="G34" s="83"/>
    </row>
    <row r="35" spans="1:10" ht="18" x14ac:dyDescent="0.2">
      <c r="A35" s="80">
        <v>4</v>
      </c>
      <c r="B35" s="80">
        <v>32</v>
      </c>
      <c r="C35" s="80">
        <v>2</v>
      </c>
      <c r="D35" s="81" t="s">
        <v>123</v>
      </c>
      <c r="E35" s="80" t="s">
        <v>124</v>
      </c>
      <c r="F35" s="80" t="s">
        <v>126</v>
      </c>
      <c r="G35" s="83"/>
    </row>
    <row r="36" spans="1:10" ht="18" x14ac:dyDescent="0.2">
      <c r="A36" s="80">
        <v>4</v>
      </c>
      <c r="B36" s="80">
        <v>33</v>
      </c>
      <c r="C36" s="80">
        <v>3</v>
      </c>
      <c r="D36" s="81" t="s">
        <v>123</v>
      </c>
      <c r="E36" s="80" t="s">
        <v>124</v>
      </c>
      <c r="F36" s="80" t="s">
        <v>127</v>
      </c>
      <c r="G36" s="83"/>
    </row>
    <row r="37" spans="1:10" ht="18" x14ac:dyDescent="0.2">
      <c r="A37" s="80">
        <v>4</v>
      </c>
      <c r="B37" s="80">
        <v>34</v>
      </c>
      <c r="C37" s="80">
        <v>4</v>
      </c>
      <c r="D37" s="81" t="s">
        <v>123</v>
      </c>
      <c r="E37" s="80" t="s">
        <v>124</v>
      </c>
      <c r="F37" s="80" t="s">
        <v>128</v>
      </c>
      <c r="G37" s="83"/>
    </row>
    <row r="38" spans="1:10" ht="18" x14ac:dyDescent="0.2">
      <c r="A38" s="80">
        <v>4</v>
      </c>
      <c r="B38" s="80">
        <v>35</v>
      </c>
      <c r="C38" s="80">
        <v>5</v>
      </c>
      <c r="D38" s="81" t="s">
        <v>123</v>
      </c>
      <c r="E38" s="80" t="s">
        <v>124</v>
      </c>
      <c r="F38" s="80" t="s">
        <v>129</v>
      </c>
      <c r="G38" s="83"/>
    </row>
    <row r="39" spans="1:10" ht="18" x14ac:dyDescent="0.2">
      <c r="A39" s="80">
        <v>4</v>
      </c>
      <c r="B39" s="80">
        <v>36</v>
      </c>
      <c r="C39" s="80">
        <v>6</v>
      </c>
      <c r="D39" s="81" t="s">
        <v>123</v>
      </c>
      <c r="E39" s="80" t="s">
        <v>124</v>
      </c>
      <c r="F39" s="80" t="s">
        <v>130</v>
      </c>
      <c r="G39" s="83"/>
    </row>
    <row r="40" spans="1:10" ht="18" x14ac:dyDescent="0.2">
      <c r="A40" s="80">
        <v>4</v>
      </c>
      <c r="B40" s="80">
        <v>37</v>
      </c>
      <c r="C40" s="80">
        <v>7</v>
      </c>
      <c r="D40" s="81" t="s">
        <v>123</v>
      </c>
      <c r="E40" s="80" t="s">
        <v>124</v>
      </c>
      <c r="F40" s="80" t="s">
        <v>131</v>
      </c>
      <c r="G40" s="83"/>
    </row>
    <row r="41" spans="1:10" ht="18" x14ac:dyDescent="0.2">
      <c r="A41" s="80">
        <v>4</v>
      </c>
      <c r="B41" s="80">
        <v>38</v>
      </c>
      <c r="C41" s="80">
        <v>8</v>
      </c>
      <c r="D41" s="81" t="s">
        <v>123</v>
      </c>
      <c r="E41" s="80" t="s">
        <v>124</v>
      </c>
      <c r="F41" s="80" t="s">
        <v>132</v>
      </c>
      <c r="G41" s="83"/>
    </row>
    <row r="42" spans="1:10" ht="18" x14ac:dyDescent="0.2">
      <c r="A42" s="80">
        <v>4</v>
      </c>
      <c r="B42" s="80">
        <v>39</v>
      </c>
      <c r="C42" s="80">
        <v>9</v>
      </c>
      <c r="D42" s="81" t="s">
        <v>123</v>
      </c>
      <c r="E42" s="80" t="s">
        <v>124</v>
      </c>
      <c r="F42" s="80" t="s">
        <v>133</v>
      </c>
      <c r="G42" s="83"/>
    </row>
    <row r="43" spans="1:10" x14ac:dyDescent="0.2">
      <c r="A43" s="80">
        <v>4</v>
      </c>
      <c r="B43" s="80">
        <v>40</v>
      </c>
      <c r="C43" s="80">
        <v>10</v>
      </c>
      <c r="D43" s="81" t="s">
        <v>123</v>
      </c>
      <c r="E43" s="80" t="s">
        <v>124</v>
      </c>
      <c r="F43" s="80" t="s">
        <v>134</v>
      </c>
    </row>
    <row r="44" spans="1:10" ht="18" x14ac:dyDescent="0.2">
      <c r="A44" s="80">
        <v>5</v>
      </c>
      <c r="B44" s="80">
        <v>41</v>
      </c>
      <c r="C44" s="80">
        <v>1</v>
      </c>
      <c r="D44" s="81" t="s">
        <v>135</v>
      </c>
      <c r="E44" s="80" t="s">
        <v>136</v>
      </c>
      <c r="F44" s="80" t="s">
        <v>135</v>
      </c>
      <c r="H44" s="82"/>
      <c r="J44" s="83"/>
    </row>
    <row r="45" spans="1:10" ht="18" x14ac:dyDescent="0.2">
      <c r="A45" s="80">
        <v>5</v>
      </c>
      <c r="B45" s="80">
        <v>42</v>
      </c>
      <c r="C45" s="80">
        <v>2</v>
      </c>
      <c r="D45" s="81" t="s">
        <v>135</v>
      </c>
      <c r="E45" s="80" t="s">
        <v>136</v>
      </c>
      <c r="F45" s="80" t="s">
        <v>137</v>
      </c>
      <c r="H45" s="82"/>
      <c r="J45" s="83"/>
    </row>
    <row r="46" spans="1:10" ht="18" x14ac:dyDescent="0.2">
      <c r="A46" s="80">
        <v>5</v>
      </c>
      <c r="B46" s="80">
        <v>43</v>
      </c>
      <c r="C46" s="80">
        <v>3</v>
      </c>
      <c r="D46" s="81" t="s">
        <v>135</v>
      </c>
      <c r="E46" s="80" t="s">
        <v>136</v>
      </c>
      <c r="F46" s="80" t="s">
        <v>138</v>
      </c>
      <c r="H46" s="82"/>
      <c r="J46" s="83"/>
    </row>
    <row r="47" spans="1:10" ht="18" x14ac:dyDescent="0.2">
      <c r="A47" s="80">
        <v>5</v>
      </c>
      <c r="B47" s="80">
        <v>44</v>
      </c>
      <c r="C47" s="80">
        <v>4</v>
      </c>
      <c r="D47" s="81" t="s">
        <v>135</v>
      </c>
      <c r="E47" s="80" t="s">
        <v>136</v>
      </c>
      <c r="F47" s="80" t="s">
        <v>139</v>
      </c>
      <c r="H47" s="82"/>
      <c r="J47" s="83"/>
    </row>
    <row r="48" spans="1:10" ht="18" x14ac:dyDescent="0.2">
      <c r="A48" s="80">
        <v>5</v>
      </c>
      <c r="B48" s="80">
        <v>45</v>
      </c>
      <c r="C48" s="80">
        <v>5</v>
      </c>
      <c r="D48" s="81" t="s">
        <v>135</v>
      </c>
      <c r="E48" s="80" t="s">
        <v>136</v>
      </c>
      <c r="F48" s="80" t="s">
        <v>140</v>
      </c>
      <c r="H48" s="82"/>
      <c r="J48" s="83"/>
    </row>
    <row r="49" spans="1:10" ht="18" x14ac:dyDescent="0.2">
      <c r="A49" s="80">
        <v>5</v>
      </c>
      <c r="B49" s="80">
        <v>46</v>
      </c>
      <c r="C49" s="80">
        <v>6</v>
      </c>
      <c r="D49" s="81" t="s">
        <v>135</v>
      </c>
      <c r="E49" s="80" t="s">
        <v>136</v>
      </c>
      <c r="F49" s="80" t="s">
        <v>141</v>
      </c>
      <c r="H49" s="82"/>
      <c r="J49" s="83"/>
    </row>
    <row r="50" spans="1:10" ht="18" x14ac:dyDescent="0.2">
      <c r="A50" s="80">
        <v>5</v>
      </c>
      <c r="B50" s="80">
        <v>47</v>
      </c>
      <c r="C50" s="80">
        <v>7</v>
      </c>
      <c r="D50" s="81" t="s">
        <v>135</v>
      </c>
      <c r="E50" s="80" t="s">
        <v>136</v>
      </c>
      <c r="F50" s="80" t="s">
        <v>142</v>
      </c>
      <c r="H50" s="82"/>
      <c r="J50" s="83"/>
    </row>
    <row r="51" spans="1:10" ht="18" x14ac:dyDescent="0.2">
      <c r="A51" s="80">
        <v>5</v>
      </c>
      <c r="B51" s="80">
        <v>48</v>
      </c>
      <c r="C51" s="80">
        <v>8</v>
      </c>
      <c r="D51" s="81" t="s">
        <v>135</v>
      </c>
      <c r="E51" s="80" t="s">
        <v>136</v>
      </c>
      <c r="F51" s="80" t="s">
        <v>143</v>
      </c>
      <c r="H51" s="82"/>
      <c r="J51" s="83"/>
    </row>
    <row r="52" spans="1:10" ht="18" x14ac:dyDescent="0.2">
      <c r="A52" s="80">
        <v>5</v>
      </c>
      <c r="B52" s="80">
        <v>49</v>
      </c>
      <c r="C52" s="80">
        <v>9</v>
      </c>
      <c r="D52" s="81" t="s">
        <v>135</v>
      </c>
      <c r="E52" s="80" t="s">
        <v>136</v>
      </c>
      <c r="F52" s="80" t="s">
        <v>144</v>
      </c>
      <c r="H52" s="82"/>
      <c r="J52" s="83"/>
    </row>
    <row r="53" spans="1:10" ht="18" x14ac:dyDescent="0.2">
      <c r="A53" s="80">
        <v>5</v>
      </c>
      <c r="B53" s="80">
        <v>50</v>
      </c>
      <c r="C53" s="80">
        <v>10</v>
      </c>
      <c r="D53" s="81" t="s">
        <v>135</v>
      </c>
      <c r="E53" s="80" t="s">
        <v>136</v>
      </c>
      <c r="F53" s="80" t="s">
        <v>145</v>
      </c>
      <c r="H53" s="82"/>
    </row>
    <row r="54" spans="1:10" ht="18" x14ac:dyDescent="0.2">
      <c r="A54" s="80">
        <v>6</v>
      </c>
      <c r="B54" s="80">
        <v>51</v>
      </c>
      <c r="C54" s="80">
        <v>1</v>
      </c>
      <c r="D54" s="81" t="s">
        <v>146</v>
      </c>
      <c r="E54" s="80" t="s">
        <v>147</v>
      </c>
      <c r="F54" s="80" t="s">
        <v>148</v>
      </c>
      <c r="G54" s="82"/>
      <c r="I54" s="83"/>
    </row>
    <row r="55" spans="1:10" ht="18" x14ac:dyDescent="0.2">
      <c r="A55" s="80">
        <v>6</v>
      </c>
      <c r="B55" s="80">
        <v>52</v>
      </c>
      <c r="C55" s="80">
        <v>2</v>
      </c>
      <c r="D55" s="81" t="s">
        <v>146</v>
      </c>
      <c r="E55" s="80" t="s">
        <v>147</v>
      </c>
      <c r="F55" s="80" t="s">
        <v>149</v>
      </c>
      <c r="G55" s="82"/>
      <c r="I55" s="83"/>
    </row>
    <row r="56" spans="1:10" ht="18" x14ac:dyDescent="0.2">
      <c r="A56" s="80">
        <v>6</v>
      </c>
      <c r="B56" s="80">
        <v>53</v>
      </c>
      <c r="C56" s="80">
        <v>3</v>
      </c>
      <c r="D56" s="81" t="s">
        <v>146</v>
      </c>
      <c r="E56" s="80" t="s">
        <v>147</v>
      </c>
      <c r="F56" s="80" t="s">
        <v>150</v>
      </c>
      <c r="G56" s="82"/>
      <c r="I56" s="83"/>
    </row>
    <row r="57" spans="1:10" ht="18" x14ac:dyDescent="0.2">
      <c r="A57" s="80">
        <v>6</v>
      </c>
      <c r="B57" s="80">
        <v>54</v>
      </c>
      <c r="C57" s="80">
        <v>4</v>
      </c>
      <c r="D57" s="81" t="s">
        <v>146</v>
      </c>
      <c r="E57" s="80" t="s">
        <v>147</v>
      </c>
      <c r="F57" s="80" t="s">
        <v>151</v>
      </c>
      <c r="G57" s="82"/>
      <c r="I57" s="83"/>
    </row>
    <row r="58" spans="1:10" ht="18" x14ac:dyDescent="0.2">
      <c r="A58" s="80">
        <v>6</v>
      </c>
      <c r="B58" s="80">
        <v>55</v>
      </c>
      <c r="C58" s="80">
        <v>5</v>
      </c>
      <c r="D58" s="81" t="s">
        <v>146</v>
      </c>
      <c r="E58" s="80" t="s">
        <v>147</v>
      </c>
      <c r="F58" s="80" t="s">
        <v>152</v>
      </c>
      <c r="G58" s="82"/>
      <c r="I58" s="83"/>
    </row>
    <row r="59" spans="1:10" ht="18" x14ac:dyDescent="0.2">
      <c r="A59" s="80">
        <v>6</v>
      </c>
      <c r="B59" s="80">
        <v>56</v>
      </c>
      <c r="C59" s="80">
        <v>6</v>
      </c>
      <c r="D59" s="81" t="s">
        <v>146</v>
      </c>
      <c r="E59" s="80" t="s">
        <v>147</v>
      </c>
      <c r="F59" s="80" t="s">
        <v>153</v>
      </c>
      <c r="G59" s="82"/>
      <c r="I59" s="83"/>
    </row>
    <row r="60" spans="1:10" ht="18" x14ac:dyDescent="0.2">
      <c r="A60" s="80">
        <v>6</v>
      </c>
      <c r="B60" s="80">
        <v>57</v>
      </c>
      <c r="C60" s="80">
        <v>7</v>
      </c>
      <c r="D60" s="81" t="s">
        <v>146</v>
      </c>
      <c r="E60" s="80" t="s">
        <v>147</v>
      </c>
      <c r="F60" s="80" t="s">
        <v>154</v>
      </c>
      <c r="G60" s="82"/>
      <c r="I60" s="83"/>
    </row>
    <row r="61" spans="1:10" ht="18" x14ac:dyDescent="0.2">
      <c r="A61" s="80">
        <v>6</v>
      </c>
      <c r="B61" s="80">
        <v>58</v>
      </c>
      <c r="C61" s="80">
        <v>8</v>
      </c>
      <c r="D61" s="81" t="s">
        <v>146</v>
      </c>
      <c r="E61" s="80" t="s">
        <v>147</v>
      </c>
      <c r="F61" s="80" t="s">
        <v>155</v>
      </c>
      <c r="G61" s="82"/>
      <c r="I61" s="83"/>
    </row>
    <row r="62" spans="1:10" ht="18" x14ac:dyDescent="0.2">
      <c r="A62" s="80">
        <v>6</v>
      </c>
      <c r="B62" s="80">
        <v>59</v>
      </c>
      <c r="C62" s="80">
        <v>9</v>
      </c>
      <c r="D62" s="81" t="s">
        <v>146</v>
      </c>
      <c r="E62" s="80" t="s">
        <v>147</v>
      </c>
      <c r="F62" s="80" t="s">
        <v>156</v>
      </c>
      <c r="G62" s="82"/>
      <c r="I62" s="83"/>
    </row>
    <row r="63" spans="1:10" ht="18" x14ac:dyDescent="0.2">
      <c r="A63" s="80">
        <v>6</v>
      </c>
      <c r="B63" s="80">
        <v>60</v>
      </c>
      <c r="C63" s="80">
        <v>10</v>
      </c>
      <c r="D63" s="81" t="s">
        <v>146</v>
      </c>
      <c r="E63" s="80" t="s">
        <v>147</v>
      </c>
      <c r="F63" s="80" t="s">
        <v>157</v>
      </c>
      <c r="G63" s="82"/>
    </row>
    <row r="64" spans="1:10" ht="18" x14ac:dyDescent="0.2">
      <c r="A64" s="80">
        <v>7</v>
      </c>
      <c r="B64" s="80">
        <v>61</v>
      </c>
      <c r="C64" s="80">
        <v>1</v>
      </c>
      <c r="D64" s="81" t="s">
        <v>158</v>
      </c>
      <c r="E64" s="80" t="s">
        <v>159</v>
      </c>
      <c r="F64" s="80" t="s">
        <v>160</v>
      </c>
      <c r="G64" s="84"/>
    </row>
    <row r="65" spans="1:7" ht="18" x14ac:dyDescent="0.2">
      <c r="A65" s="80">
        <v>7</v>
      </c>
      <c r="B65" s="80">
        <v>62</v>
      </c>
      <c r="C65" s="80">
        <v>2</v>
      </c>
      <c r="D65" s="81" t="s">
        <v>158</v>
      </c>
      <c r="E65" s="80" t="s">
        <v>159</v>
      </c>
      <c r="F65" s="80" t="s">
        <v>161</v>
      </c>
      <c r="G65" s="84"/>
    </row>
    <row r="66" spans="1:7" ht="18" x14ac:dyDescent="0.2">
      <c r="A66" s="80">
        <v>7</v>
      </c>
      <c r="B66" s="80">
        <v>63</v>
      </c>
      <c r="C66" s="80">
        <v>3</v>
      </c>
      <c r="D66" s="81" t="s">
        <v>158</v>
      </c>
      <c r="E66" s="80" t="s">
        <v>159</v>
      </c>
      <c r="F66" s="80" t="s">
        <v>162</v>
      </c>
      <c r="G66" s="84"/>
    </row>
    <row r="67" spans="1:7" ht="18" x14ac:dyDescent="0.2">
      <c r="A67" s="80">
        <v>7</v>
      </c>
      <c r="B67" s="80">
        <v>64</v>
      </c>
      <c r="C67" s="80">
        <v>4</v>
      </c>
      <c r="D67" s="81" t="s">
        <v>158</v>
      </c>
      <c r="E67" s="80" t="s">
        <v>159</v>
      </c>
      <c r="F67" s="80" t="s">
        <v>163</v>
      </c>
      <c r="G67" s="84"/>
    </row>
    <row r="68" spans="1:7" ht="18" x14ac:dyDescent="0.2">
      <c r="A68" s="80">
        <v>7</v>
      </c>
      <c r="B68" s="80">
        <v>65</v>
      </c>
      <c r="C68" s="80">
        <v>5</v>
      </c>
      <c r="D68" s="81" t="s">
        <v>158</v>
      </c>
      <c r="E68" s="80" t="s">
        <v>159</v>
      </c>
      <c r="F68" s="80" t="s">
        <v>164</v>
      </c>
      <c r="G68" s="84"/>
    </row>
    <row r="69" spans="1:7" ht="18" x14ac:dyDescent="0.2">
      <c r="A69" s="80">
        <v>7</v>
      </c>
      <c r="B69" s="80">
        <v>66</v>
      </c>
      <c r="C69" s="80">
        <v>6</v>
      </c>
      <c r="D69" s="81" t="s">
        <v>158</v>
      </c>
      <c r="E69" s="80" t="s">
        <v>159</v>
      </c>
      <c r="F69" s="80" t="s">
        <v>165</v>
      </c>
      <c r="G69" s="84"/>
    </row>
    <row r="70" spans="1:7" ht="18" x14ac:dyDescent="0.2">
      <c r="A70" s="80">
        <v>7</v>
      </c>
      <c r="B70" s="80">
        <v>67</v>
      </c>
      <c r="C70" s="80">
        <v>7</v>
      </c>
      <c r="D70" s="81" t="s">
        <v>158</v>
      </c>
      <c r="E70" s="80" t="s">
        <v>159</v>
      </c>
      <c r="F70" s="80" t="s">
        <v>166</v>
      </c>
      <c r="G70" s="84"/>
    </row>
    <row r="71" spans="1:7" ht="18" x14ac:dyDescent="0.2">
      <c r="A71" s="80">
        <v>7</v>
      </c>
      <c r="B71" s="80">
        <v>68</v>
      </c>
      <c r="C71" s="80">
        <v>8</v>
      </c>
      <c r="D71" s="81" t="s">
        <v>158</v>
      </c>
      <c r="E71" s="80" t="s">
        <v>159</v>
      </c>
      <c r="F71" s="80" t="s">
        <v>167</v>
      </c>
      <c r="G71" s="84"/>
    </row>
    <row r="72" spans="1:7" ht="18" x14ac:dyDescent="0.2">
      <c r="A72" s="80">
        <v>7</v>
      </c>
      <c r="B72" s="80">
        <v>69</v>
      </c>
      <c r="C72" s="80">
        <v>9</v>
      </c>
      <c r="D72" s="81" t="s">
        <v>158</v>
      </c>
      <c r="E72" s="80" t="s">
        <v>159</v>
      </c>
      <c r="F72" s="80" t="s">
        <v>168</v>
      </c>
      <c r="G72" s="84"/>
    </row>
    <row r="73" spans="1:7" x14ac:dyDescent="0.2">
      <c r="A73" s="80">
        <v>7</v>
      </c>
      <c r="B73" s="80">
        <v>70</v>
      </c>
      <c r="C73" s="80">
        <v>10</v>
      </c>
      <c r="D73" s="81" t="s">
        <v>158</v>
      </c>
      <c r="E73" s="80" t="s">
        <v>159</v>
      </c>
      <c r="F73" s="80" t="s">
        <v>169</v>
      </c>
    </row>
    <row r="74" spans="1:7" x14ac:dyDescent="0.2">
      <c r="A74" s="80">
        <v>8</v>
      </c>
      <c r="B74" s="80">
        <v>71</v>
      </c>
      <c r="C74" s="80">
        <v>1</v>
      </c>
      <c r="D74" s="81" t="s">
        <v>170</v>
      </c>
      <c r="E74" s="80" t="s">
        <v>170</v>
      </c>
      <c r="F74" s="80" t="s">
        <v>171</v>
      </c>
    </row>
    <row r="75" spans="1:7" x14ac:dyDescent="0.2">
      <c r="A75" s="80">
        <v>8</v>
      </c>
      <c r="B75" s="80">
        <v>72</v>
      </c>
      <c r="C75" s="80">
        <v>2</v>
      </c>
      <c r="D75" s="81" t="s">
        <v>170</v>
      </c>
      <c r="E75" s="80" t="s">
        <v>170</v>
      </c>
      <c r="F75" s="80" t="s">
        <v>172</v>
      </c>
    </row>
    <row r="76" spans="1:7" x14ac:dyDescent="0.2">
      <c r="A76" s="80">
        <v>8</v>
      </c>
      <c r="B76" s="80">
        <v>73</v>
      </c>
      <c r="C76" s="80">
        <v>3</v>
      </c>
      <c r="D76" s="81" t="s">
        <v>170</v>
      </c>
      <c r="E76" s="80" t="s">
        <v>170</v>
      </c>
      <c r="F76" s="80" t="s">
        <v>173</v>
      </c>
    </row>
    <row r="77" spans="1:7" x14ac:dyDescent="0.2">
      <c r="A77" s="80">
        <v>8</v>
      </c>
      <c r="B77" s="80">
        <v>74</v>
      </c>
      <c r="C77" s="80">
        <v>4</v>
      </c>
      <c r="D77" s="81" t="s">
        <v>170</v>
      </c>
      <c r="E77" s="80" t="s">
        <v>170</v>
      </c>
      <c r="F77" s="80" t="s">
        <v>174</v>
      </c>
    </row>
    <row r="78" spans="1:7" x14ac:dyDescent="0.2">
      <c r="A78" s="80">
        <v>8</v>
      </c>
      <c r="B78" s="80">
        <v>75</v>
      </c>
      <c r="C78" s="80">
        <v>5</v>
      </c>
      <c r="D78" s="81" t="s">
        <v>170</v>
      </c>
      <c r="E78" s="80" t="s">
        <v>170</v>
      </c>
      <c r="F78" s="80" t="s">
        <v>175</v>
      </c>
    </row>
    <row r="79" spans="1:7" x14ac:dyDescent="0.2">
      <c r="A79" s="80">
        <v>8</v>
      </c>
      <c r="B79" s="80">
        <v>76</v>
      </c>
      <c r="C79" s="80">
        <v>6</v>
      </c>
      <c r="D79" s="81" t="s">
        <v>170</v>
      </c>
      <c r="E79" s="80" t="s">
        <v>170</v>
      </c>
      <c r="F79" s="80" t="s">
        <v>176</v>
      </c>
    </row>
    <row r="80" spans="1:7" x14ac:dyDescent="0.2">
      <c r="A80" s="80">
        <v>8</v>
      </c>
      <c r="B80" s="80">
        <v>77</v>
      </c>
      <c r="C80" s="80">
        <v>7</v>
      </c>
      <c r="D80" s="81" t="s">
        <v>170</v>
      </c>
      <c r="E80" s="80" t="s">
        <v>170</v>
      </c>
      <c r="F80" s="80" t="s">
        <v>177</v>
      </c>
    </row>
    <row r="81" spans="1:9" x14ac:dyDescent="0.2">
      <c r="A81" s="80">
        <v>8</v>
      </c>
      <c r="B81" s="80">
        <v>78</v>
      </c>
      <c r="C81" s="80">
        <v>8</v>
      </c>
      <c r="D81" s="81" t="s">
        <v>170</v>
      </c>
      <c r="E81" s="80" t="s">
        <v>170</v>
      </c>
      <c r="F81" s="80" t="s">
        <v>178</v>
      </c>
    </row>
    <row r="82" spans="1:9" x14ac:dyDescent="0.2">
      <c r="A82" s="80">
        <v>8</v>
      </c>
      <c r="B82" s="80">
        <v>79</v>
      </c>
      <c r="C82" s="80">
        <v>9</v>
      </c>
      <c r="D82" s="81" t="s">
        <v>170</v>
      </c>
      <c r="E82" s="80" t="s">
        <v>170</v>
      </c>
      <c r="F82" s="80" t="s">
        <v>179</v>
      </c>
    </row>
    <row r="83" spans="1:9" x14ac:dyDescent="0.2">
      <c r="A83" s="80">
        <v>8</v>
      </c>
      <c r="B83" s="80">
        <v>80</v>
      </c>
      <c r="C83" s="80">
        <v>10</v>
      </c>
      <c r="D83" s="81" t="s">
        <v>170</v>
      </c>
      <c r="E83" s="80" t="s">
        <v>170</v>
      </c>
      <c r="F83" s="80" t="s">
        <v>180</v>
      </c>
    </row>
    <row r="84" spans="1:9" ht="18" x14ac:dyDescent="0.2">
      <c r="A84" s="80">
        <v>9</v>
      </c>
      <c r="B84" s="80">
        <v>81</v>
      </c>
      <c r="C84" s="80">
        <v>1</v>
      </c>
      <c r="D84" s="81" t="s">
        <v>181</v>
      </c>
      <c r="E84" s="80" t="s">
        <v>182</v>
      </c>
      <c r="F84" s="80" t="s">
        <v>183</v>
      </c>
      <c r="H84" s="83"/>
    </row>
    <row r="85" spans="1:9" ht="18" x14ac:dyDescent="0.2">
      <c r="A85" s="80">
        <v>9</v>
      </c>
      <c r="B85" s="80">
        <v>82</v>
      </c>
      <c r="C85" s="80">
        <v>2</v>
      </c>
      <c r="D85" s="81" t="s">
        <v>181</v>
      </c>
      <c r="E85" s="80" t="s">
        <v>182</v>
      </c>
      <c r="F85" s="80" t="s">
        <v>184</v>
      </c>
      <c r="H85" s="83"/>
    </row>
    <row r="86" spans="1:9" ht="18" x14ac:dyDescent="0.2">
      <c r="A86" s="80">
        <v>9</v>
      </c>
      <c r="B86" s="80">
        <v>83</v>
      </c>
      <c r="C86" s="80">
        <v>3</v>
      </c>
      <c r="D86" s="81" t="s">
        <v>181</v>
      </c>
      <c r="E86" s="80" t="s">
        <v>182</v>
      </c>
      <c r="F86" s="80" t="s">
        <v>185</v>
      </c>
      <c r="H86" s="83"/>
    </row>
    <row r="87" spans="1:9" ht="18" x14ac:dyDescent="0.2">
      <c r="A87" s="80">
        <v>9</v>
      </c>
      <c r="B87" s="80">
        <v>84</v>
      </c>
      <c r="C87" s="80">
        <v>4</v>
      </c>
      <c r="D87" s="81" t="s">
        <v>181</v>
      </c>
      <c r="E87" s="80" t="s">
        <v>182</v>
      </c>
      <c r="F87" s="80" t="s">
        <v>186</v>
      </c>
      <c r="H87" s="83"/>
    </row>
    <row r="88" spans="1:9" ht="18" x14ac:dyDescent="0.2">
      <c r="A88" s="80">
        <v>9</v>
      </c>
      <c r="B88" s="80">
        <v>85</v>
      </c>
      <c r="C88" s="80">
        <v>5</v>
      </c>
      <c r="D88" s="81" t="s">
        <v>181</v>
      </c>
      <c r="E88" s="80" t="s">
        <v>182</v>
      </c>
      <c r="F88" s="80" t="s">
        <v>187</v>
      </c>
      <c r="H88" s="83"/>
    </row>
    <row r="89" spans="1:9" ht="18" x14ac:dyDescent="0.2">
      <c r="A89" s="80">
        <v>9</v>
      </c>
      <c r="B89" s="80">
        <v>86</v>
      </c>
      <c r="C89" s="80">
        <v>6</v>
      </c>
      <c r="D89" s="81" t="s">
        <v>181</v>
      </c>
      <c r="E89" s="80" t="s">
        <v>182</v>
      </c>
      <c r="F89" s="80" t="s">
        <v>188</v>
      </c>
      <c r="H89" s="83"/>
    </row>
    <row r="90" spans="1:9" ht="18" x14ac:dyDescent="0.2">
      <c r="A90" s="80">
        <v>9</v>
      </c>
      <c r="B90" s="80">
        <v>87</v>
      </c>
      <c r="C90" s="80">
        <v>7</v>
      </c>
      <c r="D90" s="81" t="s">
        <v>181</v>
      </c>
      <c r="E90" s="80" t="s">
        <v>182</v>
      </c>
      <c r="F90" s="80" t="s">
        <v>189</v>
      </c>
      <c r="H90" s="83"/>
    </row>
    <row r="91" spans="1:9" ht="18" x14ac:dyDescent="0.2">
      <c r="A91" s="80">
        <v>9</v>
      </c>
      <c r="B91" s="80">
        <v>88</v>
      </c>
      <c r="C91" s="80">
        <v>8</v>
      </c>
      <c r="D91" s="81" t="s">
        <v>181</v>
      </c>
      <c r="E91" s="80" t="s">
        <v>182</v>
      </c>
      <c r="F91" s="80" t="s">
        <v>190</v>
      </c>
      <c r="H91" s="83"/>
    </row>
    <row r="92" spans="1:9" ht="18" x14ac:dyDescent="0.2">
      <c r="A92" s="80">
        <v>9</v>
      </c>
      <c r="B92" s="80">
        <v>89</v>
      </c>
      <c r="C92" s="80">
        <v>9</v>
      </c>
      <c r="D92" s="81" t="s">
        <v>181</v>
      </c>
      <c r="E92" s="80" t="s">
        <v>182</v>
      </c>
      <c r="F92" s="80" t="s">
        <v>191</v>
      </c>
      <c r="H92" s="83"/>
    </row>
    <row r="93" spans="1:9" x14ac:dyDescent="0.2">
      <c r="A93" s="80">
        <v>9</v>
      </c>
      <c r="B93" s="80">
        <v>90</v>
      </c>
      <c r="C93" s="80">
        <v>10</v>
      </c>
      <c r="D93" s="81" t="s">
        <v>181</v>
      </c>
      <c r="E93" s="80" t="s">
        <v>182</v>
      </c>
      <c r="F93" s="80" t="s">
        <v>192</v>
      </c>
    </row>
    <row r="94" spans="1:9" ht="18" x14ac:dyDescent="0.2">
      <c r="A94" s="80">
        <v>10</v>
      </c>
      <c r="B94" s="80">
        <v>91</v>
      </c>
      <c r="C94" s="80">
        <v>1</v>
      </c>
      <c r="D94" s="81" t="s">
        <v>193</v>
      </c>
      <c r="E94" s="80" t="s">
        <v>194</v>
      </c>
      <c r="F94" s="80" t="s">
        <v>195</v>
      </c>
      <c r="G94" s="82"/>
      <c r="H94" s="82"/>
      <c r="I94" s="83"/>
    </row>
    <row r="95" spans="1:9" ht="18" x14ac:dyDescent="0.2">
      <c r="A95" s="80">
        <v>10</v>
      </c>
      <c r="B95" s="80">
        <v>92</v>
      </c>
      <c r="C95" s="80">
        <v>2</v>
      </c>
      <c r="D95" s="81" t="s">
        <v>193</v>
      </c>
      <c r="E95" s="80" t="s">
        <v>194</v>
      </c>
      <c r="F95" s="80" t="s">
        <v>196</v>
      </c>
      <c r="G95" s="82"/>
      <c r="H95" s="82"/>
      <c r="I95" s="83"/>
    </row>
    <row r="96" spans="1:9" ht="18" x14ac:dyDescent="0.2">
      <c r="A96" s="80">
        <v>10</v>
      </c>
      <c r="B96" s="80">
        <v>93</v>
      </c>
      <c r="C96" s="80">
        <v>3</v>
      </c>
      <c r="D96" s="81" t="s">
        <v>193</v>
      </c>
      <c r="E96" s="80" t="s">
        <v>194</v>
      </c>
      <c r="F96" s="80" t="s">
        <v>197</v>
      </c>
      <c r="G96" s="82"/>
      <c r="H96" s="82"/>
      <c r="I96" s="83"/>
    </row>
    <row r="97" spans="1:9" ht="18" x14ac:dyDescent="0.2">
      <c r="A97" s="80">
        <v>10</v>
      </c>
      <c r="B97" s="80">
        <v>94</v>
      </c>
      <c r="C97" s="80">
        <v>4</v>
      </c>
      <c r="D97" s="81" t="s">
        <v>193</v>
      </c>
      <c r="E97" s="80" t="s">
        <v>194</v>
      </c>
      <c r="F97" s="80" t="s">
        <v>198</v>
      </c>
      <c r="G97" s="82"/>
      <c r="H97" s="82"/>
      <c r="I97" s="83"/>
    </row>
    <row r="98" spans="1:9" ht="18" x14ac:dyDescent="0.2">
      <c r="A98" s="80">
        <v>10</v>
      </c>
      <c r="B98" s="80">
        <v>95</v>
      </c>
      <c r="C98" s="80">
        <v>5</v>
      </c>
      <c r="D98" s="81" t="s">
        <v>193</v>
      </c>
      <c r="E98" s="80" t="s">
        <v>194</v>
      </c>
      <c r="F98" s="80" t="s">
        <v>199</v>
      </c>
      <c r="G98" s="82"/>
      <c r="H98" s="82"/>
      <c r="I98" s="83"/>
    </row>
    <row r="99" spans="1:9" ht="18" x14ac:dyDescent="0.2">
      <c r="A99" s="80">
        <v>10</v>
      </c>
      <c r="B99" s="80">
        <v>96</v>
      </c>
      <c r="C99" s="80">
        <v>6</v>
      </c>
      <c r="D99" s="81" t="s">
        <v>193</v>
      </c>
      <c r="E99" s="80" t="s">
        <v>194</v>
      </c>
      <c r="F99" s="80" t="s">
        <v>200</v>
      </c>
      <c r="G99" s="82"/>
      <c r="H99" s="82"/>
      <c r="I99" s="83"/>
    </row>
    <row r="100" spans="1:9" ht="18" x14ac:dyDescent="0.2">
      <c r="A100" s="80">
        <v>10</v>
      </c>
      <c r="B100" s="80">
        <v>97</v>
      </c>
      <c r="C100" s="80">
        <v>7</v>
      </c>
      <c r="D100" s="81" t="s">
        <v>193</v>
      </c>
      <c r="E100" s="80" t="s">
        <v>194</v>
      </c>
      <c r="F100" s="80" t="s">
        <v>201</v>
      </c>
      <c r="G100" s="85"/>
      <c r="H100" s="82"/>
      <c r="I100" s="86"/>
    </row>
    <row r="101" spans="1:9" x14ac:dyDescent="0.2">
      <c r="A101" s="80">
        <v>10</v>
      </c>
      <c r="B101" s="80">
        <v>98</v>
      </c>
      <c r="C101" s="80">
        <v>8</v>
      </c>
      <c r="D101" s="81" t="s">
        <v>193</v>
      </c>
      <c r="E101" s="80" t="s">
        <v>194</v>
      </c>
      <c r="F101" s="80" t="s">
        <v>202</v>
      </c>
      <c r="G101" s="85"/>
      <c r="H101" s="87"/>
      <c r="I101" s="86"/>
    </row>
    <row r="102" spans="1:9" ht="18" x14ac:dyDescent="0.2">
      <c r="A102" s="80">
        <v>10</v>
      </c>
      <c r="B102" s="80">
        <v>99</v>
      </c>
      <c r="C102" s="80">
        <v>9</v>
      </c>
      <c r="D102" s="81" t="s">
        <v>193</v>
      </c>
      <c r="E102" s="80" t="s">
        <v>194</v>
      </c>
      <c r="F102" s="80" t="s">
        <v>203</v>
      </c>
      <c r="G102" s="82"/>
      <c r="I102" s="83"/>
    </row>
    <row r="103" spans="1:9" ht="18" x14ac:dyDescent="0.2">
      <c r="A103" s="80">
        <v>10</v>
      </c>
      <c r="B103" s="80">
        <v>100</v>
      </c>
      <c r="C103" s="80">
        <v>10</v>
      </c>
      <c r="D103" s="81" t="s">
        <v>193</v>
      </c>
      <c r="E103" s="80" t="s">
        <v>194</v>
      </c>
      <c r="F103" s="80" t="s">
        <v>204</v>
      </c>
      <c r="G103" s="82"/>
      <c r="I103" s="83"/>
    </row>
    <row r="104" spans="1:9" ht="18" x14ac:dyDescent="0.2">
      <c r="A104" s="80">
        <v>11</v>
      </c>
      <c r="B104" s="80">
        <v>101</v>
      </c>
      <c r="C104" s="80">
        <v>1</v>
      </c>
      <c r="D104" s="81" t="s">
        <v>205</v>
      </c>
      <c r="E104" s="80" t="s">
        <v>206</v>
      </c>
      <c r="F104" s="80" t="s">
        <v>207</v>
      </c>
      <c r="G104" s="83"/>
    </row>
    <row r="105" spans="1:9" ht="18" x14ac:dyDescent="0.2">
      <c r="A105" s="80">
        <v>11</v>
      </c>
      <c r="B105" s="80">
        <v>102</v>
      </c>
      <c r="C105" s="80">
        <v>2</v>
      </c>
      <c r="D105" s="81" t="s">
        <v>205</v>
      </c>
      <c r="E105" s="80" t="s">
        <v>206</v>
      </c>
      <c r="F105" s="80" t="s">
        <v>208</v>
      </c>
      <c r="G105" s="83"/>
    </row>
    <row r="106" spans="1:9" ht="18" x14ac:dyDescent="0.2">
      <c r="A106" s="80">
        <v>11</v>
      </c>
      <c r="B106" s="80">
        <v>103</v>
      </c>
      <c r="C106" s="80">
        <v>3</v>
      </c>
      <c r="D106" s="81" t="s">
        <v>205</v>
      </c>
      <c r="E106" s="80" t="s">
        <v>206</v>
      </c>
      <c r="F106" s="80" t="s">
        <v>209</v>
      </c>
      <c r="G106" s="83"/>
    </row>
    <row r="107" spans="1:9" ht="18" x14ac:dyDescent="0.2">
      <c r="A107" s="80">
        <v>11</v>
      </c>
      <c r="B107" s="80">
        <v>104</v>
      </c>
      <c r="C107" s="80">
        <v>4</v>
      </c>
      <c r="D107" s="81" t="s">
        <v>205</v>
      </c>
      <c r="E107" s="80" t="s">
        <v>206</v>
      </c>
      <c r="F107" s="80" t="s">
        <v>210</v>
      </c>
      <c r="G107" s="83"/>
    </row>
    <row r="108" spans="1:9" ht="18" x14ac:dyDescent="0.2">
      <c r="A108" s="80">
        <v>11</v>
      </c>
      <c r="B108" s="80">
        <v>105</v>
      </c>
      <c r="C108" s="80">
        <v>5</v>
      </c>
      <c r="D108" s="81" t="s">
        <v>205</v>
      </c>
      <c r="E108" s="80" t="s">
        <v>206</v>
      </c>
      <c r="F108" s="80" t="s">
        <v>205</v>
      </c>
      <c r="G108" s="83"/>
    </row>
    <row r="109" spans="1:9" ht="18" x14ac:dyDescent="0.2">
      <c r="A109" s="80">
        <v>11</v>
      </c>
      <c r="B109" s="80">
        <v>106</v>
      </c>
      <c r="C109" s="80">
        <v>6</v>
      </c>
      <c r="D109" s="81" t="s">
        <v>205</v>
      </c>
      <c r="E109" s="80" t="s">
        <v>206</v>
      </c>
      <c r="F109" s="80" t="s">
        <v>211</v>
      </c>
      <c r="G109" s="83"/>
    </row>
    <row r="110" spans="1:9" ht="18" x14ac:dyDescent="0.2">
      <c r="A110" s="80">
        <v>11</v>
      </c>
      <c r="B110" s="80">
        <v>107</v>
      </c>
      <c r="C110" s="80">
        <v>7</v>
      </c>
      <c r="D110" s="81" t="s">
        <v>205</v>
      </c>
      <c r="E110" s="80" t="s">
        <v>206</v>
      </c>
      <c r="F110" s="80" t="s">
        <v>212</v>
      </c>
      <c r="G110" s="83"/>
    </row>
    <row r="111" spans="1:9" ht="18" x14ac:dyDescent="0.2">
      <c r="A111" s="80">
        <v>11</v>
      </c>
      <c r="B111" s="80">
        <v>108</v>
      </c>
      <c r="C111" s="80">
        <v>8</v>
      </c>
      <c r="D111" s="81" t="s">
        <v>205</v>
      </c>
      <c r="E111" s="80" t="s">
        <v>206</v>
      </c>
      <c r="F111" s="80" t="s">
        <v>213</v>
      </c>
      <c r="G111" s="83"/>
    </row>
    <row r="112" spans="1:9" ht="18" x14ac:dyDescent="0.2">
      <c r="A112" s="80">
        <v>11</v>
      </c>
      <c r="B112" s="80">
        <v>109</v>
      </c>
      <c r="C112" s="80">
        <v>9</v>
      </c>
      <c r="D112" s="81" t="s">
        <v>205</v>
      </c>
      <c r="E112" s="80" t="s">
        <v>206</v>
      </c>
      <c r="F112" s="80" t="s">
        <v>214</v>
      </c>
      <c r="G112" s="83"/>
    </row>
    <row r="113" spans="1:7" x14ac:dyDescent="0.2">
      <c r="A113" s="80">
        <v>11</v>
      </c>
      <c r="B113" s="80">
        <v>110</v>
      </c>
      <c r="C113" s="80">
        <v>10</v>
      </c>
      <c r="D113" s="81" t="s">
        <v>205</v>
      </c>
      <c r="E113" s="80" t="s">
        <v>206</v>
      </c>
      <c r="F113" s="80" t="s">
        <v>215</v>
      </c>
    </row>
    <row r="114" spans="1:7" ht="18" x14ac:dyDescent="0.2">
      <c r="A114" s="80">
        <v>12</v>
      </c>
      <c r="B114" s="80">
        <v>111</v>
      </c>
      <c r="C114" s="80">
        <v>1</v>
      </c>
      <c r="D114" s="81" t="s">
        <v>216</v>
      </c>
      <c r="E114" s="80" t="s">
        <v>216</v>
      </c>
      <c r="F114" s="80" t="s">
        <v>217</v>
      </c>
      <c r="G114" s="83"/>
    </row>
    <row r="115" spans="1:7" ht="18" x14ac:dyDescent="0.2">
      <c r="A115" s="80">
        <v>12</v>
      </c>
      <c r="B115" s="80">
        <v>112</v>
      </c>
      <c r="C115" s="80">
        <v>2</v>
      </c>
      <c r="D115" s="81" t="s">
        <v>216</v>
      </c>
      <c r="E115" s="80" t="s">
        <v>216</v>
      </c>
      <c r="F115" s="80" t="s">
        <v>218</v>
      </c>
      <c r="G115" s="83"/>
    </row>
    <row r="116" spans="1:7" ht="18" x14ac:dyDescent="0.2">
      <c r="A116" s="80">
        <v>12</v>
      </c>
      <c r="B116" s="80">
        <v>113</v>
      </c>
      <c r="C116" s="80">
        <v>3</v>
      </c>
      <c r="D116" s="81" t="s">
        <v>216</v>
      </c>
      <c r="E116" s="80" t="s">
        <v>216</v>
      </c>
      <c r="F116" s="80" t="s">
        <v>219</v>
      </c>
      <c r="G116" s="83"/>
    </row>
    <row r="117" spans="1:7" ht="18" x14ac:dyDescent="0.2">
      <c r="A117" s="80">
        <v>12</v>
      </c>
      <c r="B117" s="80">
        <v>114</v>
      </c>
      <c r="C117" s="80">
        <v>4</v>
      </c>
      <c r="D117" s="81" t="s">
        <v>216</v>
      </c>
      <c r="E117" s="80" t="s">
        <v>216</v>
      </c>
      <c r="F117" s="80" t="s">
        <v>220</v>
      </c>
      <c r="G117" s="83"/>
    </row>
    <row r="118" spans="1:7" ht="18" x14ac:dyDescent="0.2">
      <c r="A118" s="80">
        <v>12</v>
      </c>
      <c r="B118" s="80">
        <v>115</v>
      </c>
      <c r="C118" s="80">
        <v>5</v>
      </c>
      <c r="D118" s="81" t="s">
        <v>216</v>
      </c>
      <c r="E118" s="80" t="s">
        <v>216</v>
      </c>
      <c r="F118" s="80" t="s">
        <v>221</v>
      </c>
      <c r="G118" s="83"/>
    </row>
    <row r="119" spans="1:7" ht="18" x14ac:dyDescent="0.2">
      <c r="A119" s="80">
        <v>12</v>
      </c>
      <c r="B119" s="80">
        <v>116</v>
      </c>
      <c r="C119" s="80">
        <v>6</v>
      </c>
      <c r="D119" s="81" t="s">
        <v>216</v>
      </c>
      <c r="E119" s="80" t="s">
        <v>216</v>
      </c>
      <c r="F119" s="80" t="s">
        <v>222</v>
      </c>
      <c r="G119" s="83"/>
    </row>
    <row r="120" spans="1:7" ht="18" x14ac:dyDescent="0.2">
      <c r="A120" s="80">
        <v>12</v>
      </c>
      <c r="B120" s="80">
        <v>117</v>
      </c>
      <c r="C120" s="80">
        <v>7</v>
      </c>
      <c r="D120" s="81" t="s">
        <v>216</v>
      </c>
      <c r="E120" s="80" t="s">
        <v>216</v>
      </c>
      <c r="F120" s="80" t="s">
        <v>223</v>
      </c>
      <c r="G120" s="83"/>
    </row>
    <row r="121" spans="1:7" ht="18" x14ac:dyDescent="0.2">
      <c r="A121" s="80">
        <v>12</v>
      </c>
      <c r="B121" s="80">
        <v>118</v>
      </c>
      <c r="C121" s="80">
        <v>8</v>
      </c>
      <c r="D121" s="81" t="s">
        <v>216</v>
      </c>
      <c r="E121" s="80" t="s">
        <v>216</v>
      </c>
      <c r="F121" s="80" t="s">
        <v>224</v>
      </c>
      <c r="G121" s="83"/>
    </row>
    <row r="122" spans="1:7" ht="18" x14ac:dyDescent="0.2">
      <c r="A122" s="80">
        <v>12</v>
      </c>
      <c r="B122" s="80">
        <v>119</v>
      </c>
      <c r="C122" s="80">
        <v>9</v>
      </c>
      <c r="D122" s="81" t="s">
        <v>216</v>
      </c>
      <c r="E122" s="80" t="s">
        <v>216</v>
      </c>
      <c r="F122" s="80" t="s">
        <v>225</v>
      </c>
      <c r="G122" s="83"/>
    </row>
    <row r="123" spans="1:7" x14ac:dyDescent="0.2">
      <c r="A123" s="80">
        <v>12</v>
      </c>
      <c r="B123" s="80">
        <v>120</v>
      </c>
      <c r="C123" s="80">
        <v>10</v>
      </c>
      <c r="D123" s="81" t="s">
        <v>216</v>
      </c>
      <c r="E123" s="80" t="s">
        <v>216</v>
      </c>
      <c r="F123" s="80" t="s">
        <v>226</v>
      </c>
    </row>
    <row r="124" spans="1:7" ht="18" x14ac:dyDescent="0.2">
      <c r="A124" s="80">
        <v>13</v>
      </c>
      <c r="B124" s="80">
        <v>121</v>
      </c>
      <c r="C124" s="80">
        <v>1</v>
      </c>
      <c r="D124" s="81" t="s">
        <v>227</v>
      </c>
      <c r="E124" s="80" t="s">
        <v>228</v>
      </c>
      <c r="F124" s="80" t="s">
        <v>229</v>
      </c>
      <c r="G124" s="83"/>
    </row>
    <row r="125" spans="1:7" ht="18" x14ac:dyDescent="0.2">
      <c r="A125" s="80">
        <v>13</v>
      </c>
      <c r="B125" s="80">
        <v>122</v>
      </c>
      <c r="C125" s="80">
        <v>2</v>
      </c>
      <c r="D125" s="81" t="s">
        <v>227</v>
      </c>
      <c r="E125" s="80" t="s">
        <v>228</v>
      </c>
      <c r="F125" s="80" t="s">
        <v>230</v>
      </c>
      <c r="G125" s="83"/>
    </row>
    <row r="126" spans="1:7" ht="18" x14ac:dyDescent="0.2">
      <c r="A126" s="80">
        <v>13</v>
      </c>
      <c r="B126" s="80">
        <v>123</v>
      </c>
      <c r="C126" s="80">
        <v>3</v>
      </c>
      <c r="D126" s="81" t="s">
        <v>227</v>
      </c>
      <c r="E126" s="80" t="s">
        <v>228</v>
      </c>
      <c r="F126" s="80" t="s">
        <v>231</v>
      </c>
      <c r="G126" s="83"/>
    </row>
    <row r="127" spans="1:7" ht="18" x14ac:dyDescent="0.2">
      <c r="A127" s="80">
        <v>13</v>
      </c>
      <c r="B127" s="80">
        <v>124</v>
      </c>
      <c r="C127" s="80">
        <v>4</v>
      </c>
      <c r="D127" s="81" t="s">
        <v>227</v>
      </c>
      <c r="E127" s="80" t="s">
        <v>228</v>
      </c>
      <c r="F127" s="80" t="s">
        <v>232</v>
      </c>
      <c r="G127" s="83"/>
    </row>
    <row r="128" spans="1:7" ht="18" x14ac:dyDescent="0.2">
      <c r="A128" s="80">
        <v>13</v>
      </c>
      <c r="B128" s="80">
        <v>125</v>
      </c>
      <c r="C128" s="80">
        <v>5</v>
      </c>
      <c r="D128" s="81" t="s">
        <v>227</v>
      </c>
      <c r="E128" s="80" t="s">
        <v>228</v>
      </c>
      <c r="F128" s="80" t="s">
        <v>233</v>
      </c>
      <c r="G128" s="83"/>
    </row>
    <row r="129" spans="1:7" ht="18" x14ac:dyDescent="0.2">
      <c r="A129" s="80">
        <v>13</v>
      </c>
      <c r="B129" s="80">
        <v>126</v>
      </c>
      <c r="C129" s="80">
        <v>6</v>
      </c>
      <c r="D129" s="81" t="s">
        <v>227</v>
      </c>
      <c r="E129" s="80" t="s">
        <v>228</v>
      </c>
      <c r="F129" s="80" t="s">
        <v>234</v>
      </c>
      <c r="G129" s="83"/>
    </row>
    <row r="130" spans="1:7" ht="18" x14ac:dyDescent="0.2">
      <c r="A130" s="80">
        <v>13</v>
      </c>
      <c r="B130" s="80">
        <v>127</v>
      </c>
      <c r="C130" s="80">
        <v>7</v>
      </c>
      <c r="D130" s="81" t="s">
        <v>227</v>
      </c>
      <c r="E130" s="80" t="s">
        <v>228</v>
      </c>
      <c r="F130" s="80" t="s">
        <v>235</v>
      </c>
      <c r="G130" s="83"/>
    </row>
    <row r="131" spans="1:7" ht="18" x14ac:dyDescent="0.2">
      <c r="A131" s="80">
        <v>13</v>
      </c>
      <c r="B131" s="80">
        <v>128</v>
      </c>
      <c r="C131" s="80">
        <v>8</v>
      </c>
      <c r="D131" s="81" t="s">
        <v>227</v>
      </c>
      <c r="E131" s="80" t="s">
        <v>228</v>
      </c>
      <c r="F131" s="80" t="s">
        <v>236</v>
      </c>
      <c r="G131" s="83"/>
    </row>
    <row r="132" spans="1:7" ht="18" x14ac:dyDescent="0.2">
      <c r="A132" s="80">
        <v>13</v>
      </c>
      <c r="B132" s="80">
        <v>129</v>
      </c>
      <c r="C132" s="80">
        <v>9</v>
      </c>
      <c r="D132" s="81" t="s">
        <v>227</v>
      </c>
      <c r="E132" s="80" t="s">
        <v>228</v>
      </c>
      <c r="F132" s="80" t="s">
        <v>237</v>
      </c>
      <c r="G132" s="83"/>
    </row>
    <row r="133" spans="1:7" x14ac:dyDescent="0.2">
      <c r="A133" s="80">
        <v>13</v>
      </c>
      <c r="B133" s="80">
        <v>130</v>
      </c>
      <c r="C133" s="80">
        <v>10</v>
      </c>
      <c r="D133" s="81" t="s">
        <v>227</v>
      </c>
      <c r="E133" s="80" t="s">
        <v>228</v>
      </c>
      <c r="F133" s="80" t="s">
        <v>238</v>
      </c>
    </row>
    <row r="134" spans="1:7" ht="18" x14ac:dyDescent="0.2">
      <c r="A134" s="80">
        <v>14</v>
      </c>
      <c r="B134" s="80">
        <v>131</v>
      </c>
      <c r="C134" s="80">
        <v>1</v>
      </c>
      <c r="D134" s="81" t="s">
        <v>239</v>
      </c>
      <c r="E134" s="80" t="s">
        <v>240</v>
      </c>
      <c r="F134" s="80" t="s">
        <v>241</v>
      </c>
      <c r="G134" s="83"/>
    </row>
    <row r="135" spans="1:7" ht="18" x14ac:dyDescent="0.2">
      <c r="A135" s="80">
        <v>14</v>
      </c>
      <c r="B135" s="80">
        <v>132</v>
      </c>
      <c r="C135" s="80">
        <v>2</v>
      </c>
      <c r="D135" s="81" t="s">
        <v>239</v>
      </c>
      <c r="E135" s="80" t="s">
        <v>240</v>
      </c>
      <c r="F135" s="80" t="s">
        <v>242</v>
      </c>
      <c r="G135" s="83"/>
    </row>
    <row r="136" spans="1:7" ht="18" x14ac:dyDescent="0.2">
      <c r="A136" s="80">
        <v>14</v>
      </c>
      <c r="B136" s="80">
        <v>133</v>
      </c>
      <c r="C136" s="80">
        <v>3</v>
      </c>
      <c r="D136" s="81" t="s">
        <v>239</v>
      </c>
      <c r="E136" s="80" t="s">
        <v>240</v>
      </c>
      <c r="F136" s="80" t="s">
        <v>243</v>
      </c>
      <c r="G136" s="83"/>
    </row>
    <row r="137" spans="1:7" ht="18" x14ac:dyDescent="0.2">
      <c r="A137" s="80">
        <v>14</v>
      </c>
      <c r="B137" s="80">
        <v>134</v>
      </c>
      <c r="C137" s="80">
        <v>4</v>
      </c>
      <c r="D137" s="81" t="s">
        <v>239</v>
      </c>
      <c r="E137" s="80" t="s">
        <v>240</v>
      </c>
      <c r="F137" s="80" t="s">
        <v>244</v>
      </c>
      <c r="G137" s="83"/>
    </row>
    <row r="138" spans="1:7" ht="18" x14ac:dyDescent="0.2">
      <c r="A138" s="80">
        <v>14</v>
      </c>
      <c r="B138" s="80">
        <v>135</v>
      </c>
      <c r="C138" s="80">
        <v>5</v>
      </c>
      <c r="D138" s="81" t="s">
        <v>239</v>
      </c>
      <c r="E138" s="80" t="s">
        <v>240</v>
      </c>
      <c r="F138" s="80" t="s">
        <v>245</v>
      </c>
      <c r="G138" s="83"/>
    </row>
    <row r="139" spans="1:7" ht="18" x14ac:dyDescent="0.2">
      <c r="A139" s="80">
        <v>14</v>
      </c>
      <c r="B139" s="80">
        <v>136</v>
      </c>
      <c r="C139" s="80">
        <v>6</v>
      </c>
      <c r="D139" s="81" t="s">
        <v>239</v>
      </c>
      <c r="E139" s="80" t="s">
        <v>240</v>
      </c>
      <c r="F139" s="80" t="s">
        <v>246</v>
      </c>
      <c r="G139" s="83"/>
    </row>
    <row r="140" spans="1:7" ht="18" x14ac:dyDescent="0.2">
      <c r="A140" s="80">
        <v>14</v>
      </c>
      <c r="B140" s="80">
        <v>137</v>
      </c>
      <c r="C140" s="80">
        <v>7</v>
      </c>
      <c r="D140" s="81" t="s">
        <v>239</v>
      </c>
      <c r="E140" s="80" t="s">
        <v>240</v>
      </c>
      <c r="F140" s="80" t="s">
        <v>247</v>
      </c>
      <c r="G140" s="83"/>
    </row>
    <row r="141" spans="1:7" ht="18" x14ac:dyDescent="0.2">
      <c r="A141" s="80">
        <v>14</v>
      </c>
      <c r="B141" s="80">
        <v>138</v>
      </c>
      <c r="C141" s="80">
        <v>8</v>
      </c>
      <c r="D141" s="81" t="s">
        <v>239</v>
      </c>
      <c r="E141" s="80" t="s">
        <v>240</v>
      </c>
      <c r="F141" s="80" t="s">
        <v>248</v>
      </c>
      <c r="G141" s="83"/>
    </row>
    <row r="142" spans="1:7" ht="18" x14ac:dyDescent="0.2">
      <c r="A142" s="80">
        <v>14</v>
      </c>
      <c r="B142" s="80">
        <v>139</v>
      </c>
      <c r="C142" s="80">
        <v>9</v>
      </c>
      <c r="D142" s="81" t="s">
        <v>239</v>
      </c>
      <c r="E142" s="80" t="s">
        <v>240</v>
      </c>
      <c r="F142" s="80" t="s">
        <v>249</v>
      </c>
      <c r="G142" s="83"/>
    </row>
    <row r="143" spans="1:7" x14ac:dyDescent="0.2">
      <c r="A143" s="80">
        <v>14</v>
      </c>
      <c r="B143" s="80">
        <v>140</v>
      </c>
      <c r="C143" s="80">
        <v>10</v>
      </c>
      <c r="D143" s="81" t="s">
        <v>239</v>
      </c>
      <c r="E143" s="80" t="s">
        <v>240</v>
      </c>
      <c r="F143" s="80" t="s">
        <v>250</v>
      </c>
    </row>
    <row r="144" spans="1:7" ht="18" x14ac:dyDescent="0.2">
      <c r="A144" s="80">
        <v>15</v>
      </c>
      <c r="B144" s="80">
        <v>141</v>
      </c>
      <c r="C144" s="80">
        <v>1</v>
      </c>
      <c r="D144" s="81" t="s">
        <v>251</v>
      </c>
      <c r="E144" s="80" t="s">
        <v>252</v>
      </c>
      <c r="F144" s="80" t="s">
        <v>253</v>
      </c>
      <c r="G144" s="83"/>
    </row>
    <row r="145" spans="1:7" ht="18" x14ac:dyDescent="0.2">
      <c r="A145" s="80">
        <v>15</v>
      </c>
      <c r="B145" s="80">
        <v>142</v>
      </c>
      <c r="C145" s="80">
        <v>2</v>
      </c>
      <c r="D145" s="81" t="s">
        <v>251</v>
      </c>
      <c r="E145" s="80" t="s">
        <v>252</v>
      </c>
      <c r="F145" s="80" t="s">
        <v>254</v>
      </c>
      <c r="G145" s="83"/>
    </row>
    <row r="146" spans="1:7" ht="18" x14ac:dyDescent="0.2">
      <c r="A146" s="80">
        <v>15</v>
      </c>
      <c r="B146" s="80">
        <v>143</v>
      </c>
      <c r="C146" s="80">
        <v>3</v>
      </c>
      <c r="D146" s="81" t="s">
        <v>251</v>
      </c>
      <c r="E146" s="80" t="s">
        <v>252</v>
      </c>
      <c r="F146" s="80" t="s">
        <v>255</v>
      </c>
      <c r="G146" s="83"/>
    </row>
    <row r="147" spans="1:7" ht="18" x14ac:dyDescent="0.2">
      <c r="A147" s="80">
        <v>15</v>
      </c>
      <c r="B147" s="80">
        <v>144</v>
      </c>
      <c r="C147" s="80">
        <v>4</v>
      </c>
      <c r="D147" s="81" t="s">
        <v>251</v>
      </c>
      <c r="E147" s="80" t="s">
        <v>252</v>
      </c>
      <c r="F147" s="80" t="s">
        <v>251</v>
      </c>
      <c r="G147" s="83"/>
    </row>
    <row r="148" spans="1:7" ht="18" x14ac:dyDescent="0.2">
      <c r="A148" s="80">
        <v>15</v>
      </c>
      <c r="B148" s="80">
        <v>145</v>
      </c>
      <c r="C148" s="80">
        <v>5</v>
      </c>
      <c r="D148" s="81" t="s">
        <v>251</v>
      </c>
      <c r="E148" s="80" t="s">
        <v>252</v>
      </c>
      <c r="F148" s="80" t="s">
        <v>256</v>
      </c>
      <c r="G148" s="83"/>
    </row>
    <row r="149" spans="1:7" ht="18" x14ac:dyDescent="0.2">
      <c r="A149" s="80">
        <v>15</v>
      </c>
      <c r="B149" s="80">
        <v>146</v>
      </c>
      <c r="C149" s="80">
        <v>6</v>
      </c>
      <c r="D149" s="81" t="s">
        <v>251</v>
      </c>
      <c r="E149" s="80" t="s">
        <v>252</v>
      </c>
      <c r="F149" s="80" t="s">
        <v>257</v>
      </c>
      <c r="G149" s="83"/>
    </row>
    <row r="150" spans="1:7" ht="18" x14ac:dyDescent="0.2">
      <c r="A150" s="80">
        <v>15</v>
      </c>
      <c r="B150" s="80">
        <v>147</v>
      </c>
      <c r="C150" s="80">
        <v>7</v>
      </c>
      <c r="D150" s="81" t="s">
        <v>251</v>
      </c>
      <c r="E150" s="80" t="s">
        <v>252</v>
      </c>
      <c r="F150" s="80" t="s">
        <v>258</v>
      </c>
      <c r="G150" s="83"/>
    </row>
    <row r="151" spans="1:7" ht="18" x14ac:dyDescent="0.2">
      <c r="A151" s="80">
        <v>15</v>
      </c>
      <c r="B151" s="80">
        <v>148</v>
      </c>
      <c r="C151" s="80">
        <v>8</v>
      </c>
      <c r="D151" s="81" t="s">
        <v>251</v>
      </c>
      <c r="E151" s="80" t="s">
        <v>252</v>
      </c>
      <c r="F151" s="80" t="s">
        <v>259</v>
      </c>
      <c r="G151" s="83"/>
    </row>
    <row r="152" spans="1:7" ht="18" x14ac:dyDescent="0.2">
      <c r="A152" s="80">
        <v>15</v>
      </c>
      <c r="B152" s="80">
        <v>149</v>
      </c>
      <c r="C152" s="80">
        <v>9</v>
      </c>
      <c r="D152" s="81" t="s">
        <v>251</v>
      </c>
      <c r="E152" s="80" t="s">
        <v>252</v>
      </c>
      <c r="F152" s="80" t="s">
        <v>260</v>
      </c>
      <c r="G152" s="83"/>
    </row>
    <row r="153" spans="1:7" x14ac:dyDescent="0.2">
      <c r="A153" s="80">
        <v>15</v>
      </c>
      <c r="B153" s="80">
        <v>150</v>
      </c>
      <c r="C153" s="80">
        <v>10</v>
      </c>
      <c r="D153" s="81" t="s">
        <v>251</v>
      </c>
      <c r="E153" s="80" t="s">
        <v>252</v>
      </c>
      <c r="F153" s="80" t="s">
        <v>261</v>
      </c>
    </row>
    <row r="154" spans="1:7" ht="18" x14ac:dyDescent="0.2">
      <c r="A154" s="80">
        <v>16</v>
      </c>
      <c r="B154" s="80">
        <v>151</v>
      </c>
      <c r="C154" s="80">
        <v>1</v>
      </c>
      <c r="D154" s="81" t="s">
        <v>262</v>
      </c>
      <c r="E154" s="80" t="s">
        <v>263</v>
      </c>
      <c r="F154" s="80" t="s">
        <v>262</v>
      </c>
      <c r="G154" s="83"/>
    </row>
    <row r="155" spans="1:7" ht="18" x14ac:dyDescent="0.2">
      <c r="A155" s="80">
        <v>16</v>
      </c>
      <c r="B155" s="80">
        <v>152</v>
      </c>
      <c r="C155" s="80">
        <v>2</v>
      </c>
      <c r="D155" s="81" t="s">
        <v>262</v>
      </c>
      <c r="E155" s="80" t="s">
        <v>263</v>
      </c>
      <c r="F155" s="80" t="s">
        <v>264</v>
      </c>
      <c r="G155" s="83"/>
    </row>
    <row r="156" spans="1:7" ht="18" x14ac:dyDescent="0.2">
      <c r="A156" s="80">
        <v>16</v>
      </c>
      <c r="B156" s="80">
        <v>153</v>
      </c>
      <c r="C156" s="80">
        <v>3</v>
      </c>
      <c r="D156" s="81" t="s">
        <v>262</v>
      </c>
      <c r="E156" s="80" t="s">
        <v>263</v>
      </c>
      <c r="F156" s="80" t="s">
        <v>265</v>
      </c>
      <c r="G156" s="83"/>
    </row>
    <row r="157" spans="1:7" ht="18" x14ac:dyDescent="0.2">
      <c r="A157" s="80">
        <v>16</v>
      </c>
      <c r="B157" s="80">
        <v>154</v>
      </c>
      <c r="C157" s="80">
        <v>4</v>
      </c>
      <c r="D157" s="81" t="s">
        <v>262</v>
      </c>
      <c r="E157" s="80" t="s">
        <v>263</v>
      </c>
      <c r="F157" s="80" t="s">
        <v>266</v>
      </c>
      <c r="G157" s="83"/>
    </row>
    <row r="158" spans="1:7" ht="18" x14ac:dyDescent="0.2">
      <c r="A158" s="80">
        <v>16</v>
      </c>
      <c r="B158" s="80">
        <v>155</v>
      </c>
      <c r="C158" s="80">
        <v>5</v>
      </c>
      <c r="D158" s="81" t="s">
        <v>262</v>
      </c>
      <c r="E158" s="80" t="s">
        <v>263</v>
      </c>
      <c r="F158" s="80" t="s">
        <v>267</v>
      </c>
      <c r="G158" s="83"/>
    </row>
    <row r="159" spans="1:7" ht="18" x14ac:dyDescent="0.2">
      <c r="A159" s="80">
        <v>16</v>
      </c>
      <c r="B159" s="80">
        <v>156</v>
      </c>
      <c r="C159" s="80">
        <v>6</v>
      </c>
      <c r="D159" s="81" t="s">
        <v>262</v>
      </c>
      <c r="E159" s="80" t="s">
        <v>263</v>
      </c>
      <c r="F159" s="80" t="s">
        <v>268</v>
      </c>
      <c r="G159" s="83"/>
    </row>
    <row r="160" spans="1:7" ht="18" x14ac:dyDescent="0.2">
      <c r="A160" s="80">
        <v>16</v>
      </c>
      <c r="B160" s="80">
        <v>157</v>
      </c>
      <c r="C160" s="80">
        <v>7</v>
      </c>
      <c r="D160" s="81" t="s">
        <v>262</v>
      </c>
      <c r="E160" s="80" t="s">
        <v>263</v>
      </c>
      <c r="F160" s="80" t="s">
        <v>269</v>
      </c>
      <c r="G160" s="83"/>
    </row>
    <row r="161" spans="1:7" ht="18" x14ac:dyDescent="0.2">
      <c r="A161" s="80">
        <v>16</v>
      </c>
      <c r="B161" s="80">
        <v>158</v>
      </c>
      <c r="C161" s="80">
        <v>8</v>
      </c>
      <c r="D161" s="81" t="s">
        <v>262</v>
      </c>
      <c r="E161" s="80" t="s">
        <v>263</v>
      </c>
      <c r="F161" s="80" t="s">
        <v>270</v>
      </c>
      <c r="G161" s="83"/>
    </row>
    <row r="162" spans="1:7" ht="18" x14ac:dyDescent="0.2">
      <c r="A162" s="80">
        <v>16</v>
      </c>
      <c r="B162" s="80">
        <v>159</v>
      </c>
      <c r="C162" s="80">
        <v>9</v>
      </c>
      <c r="D162" s="81" t="s">
        <v>262</v>
      </c>
      <c r="E162" s="80" t="s">
        <v>263</v>
      </c>
      <c r="F162" s="80" t="s">
        <v>271</v>
      </c>
      <c r="G162" s="83"/>
    </row>
    <row r="163" spans="1:7" x14ac:dyDescent="0.2">
      <c r="A163" s="80">
        <v>16</v>
      </c>
      <c r="B163" s="80">
        <v>160</v>
      </c>
      <c r="C163" s="80">
        <v>10</v>
      </c>
      <c r="D163" s="81" t="s">
        <v>262</v>
      </c>
      <c r="E163" s="80" t="s">
        <v>263</v>
      </c>
      <c r="F163" s="80" t="s">
        <v>272</v>
      </c>
    </row>
    <row r="164" spans="1:7" ht="18" x14ac:dyDescent="0.2">
      <c r="A164" s="80">
        <v>17</v>
      </c>
      <c r="B164" s="80">
        <v>161</v>
      </c>
      <c r="C164" s="80">
        <v>1</v>
      </c>
      <c r="D164" s="81" t="s">
        <v>273</v>
      </c>
      <c r="E164" s="80" t="s">
        <v>274</v>
      </c>
      <c r="F164" s="80" t="s">
        <v>275</v>
      </c>
      <c r="G164" s="88"/>
    </row>
    <row r="165" spans="1:7" ht="18" x14ac:dyDescent="0.2">
      <c r="A165" s="80">
        <v>17</v>
      </c>
      <c r="B165" s="80">
        <v>162</v>
      </c>
      <c r="C165" s="80">
        <v>2</v>
      </c>
      <c r="D165" s="81" t="s">
        <v>273</v>
      </c>
      <c r="E165" s="80" t="s">
        <v>274</v>
      </c>
      <c r="F165" s="80" t="s">
        <v>276</v>
      </c>
      <c r="G165" s="88"/>
    </row>
    <row r="166" spans="1:7" ht="18" x14ac:dyDescent="0.2">
      <c r="A166" s="80">
        <v>17</v>
      </c>
      <c r="B166" s="80">
        <v>163</v>
      </c>
      <c r="C166" s="80">
        <v>3</v>
      </c>
      <c r="D166" s="81" t="s">
        <v>273</v>
      </c>
      <c r="E166" s="80" t="s">
        <v>274</v>
      </c>
      <c r="F166" s="80" t="s">
        <v>277</v>
      </c>
      <c r="G166" s="88"/>
    </row>
    <row r="167" spans="1:7" ht="18" x14ac:dyDescent="0.2">
      <c r="A167" s="80">
        <v>17</v>
      </c>
      <c r="B167" s="80">
        <v>164</v>
      </c>
      <c r="C167" s="80">
        <v>4</v>
      </c>
      <c r="D167" s="81" t="s">
        <v>273</v>
      </c>
      <c r="E167" s="80" t="s">
        <v>274</v>
      </c>
      <c r="F167" s="80" t="s">
        <v>278</v>
      </c>
      <c r="G167" s="88"/>
    </row>
    <row r="168" spans="1:7" ht="18" x14ac:dyDescent="0.2">
      <c r="A168" s="80">
        <v>17</v>
      </c>
      <c r="B168" s="80">
        <v>165</v>
      </c>
      <c r="C168" s="80">
        <v>5</v>
      </c>
      <c r="D168" s="81" t="s">
        <v>273</v>
      </c>
      <c r="E168" s="80" t="s">
        <v>274</v>
      </c>
      <c r="F168" s="80" t="s">
        <v>279</v>
      </c>
      <c r="G168" s="88"/>
    </row>
    <row r="169" spans="1:7" ht="18" x14ac:dyDescent="0.2">
      <c r="A169" s="80">
        <v>17</v>
      </c>
      <c r="B169" s="80">
        <v>166</v>
      </c>
      <c r="C169" s="80">
        <v>6</v>
      </c>
      <c r="D169" s="81" t="s">
        <v>273</v>
      </c>
      <c r="E169" s="80" t="s">
        <v>274</v>
      </c>
      <c r="F169" s="80" t="s">
        <v>280</v>
      </c>
      <c r="G169" s="88"/>
    </row>
    <row r="170" spans="1:7" ht="18" x14ac:dyDescent="0.2">
      <c r="A170" s="80">
        <v>17</v>
      </c>
      <c r="B170" s="80">
        <v>167</v>
      </c>
      <c r="C170" s="80">
        <v>7</v>
      </c>
      <c r="D170" s="81" t="s">
        <v>273</v>
      </c>
      <c r="E170" s="80" t="s">
        <v>274</v>
      </c>
      <c r="F170" s="80" t="s">
        <v>281</v>
      </c>
      <c r="G170" s="88"/>
    </row>
    <row r="171" spans="1:7" ht="18" x14ac:dyDescent="0.2">
      <c r="A171" s="80">
        <v>17</v>
      </c>
      <c r="B171" s="80">
        <v>168</v>
      </c>
      <c r="C171" s="80">
        <v>8</v>
      </c>
      <c r="D171" s="81" t="s">
        <v>273</v>
      </c>
      <c r="E171" s="80" t="s">
        <v>274</v>
      </c>
      <c r="F171" s="80" t="s">
        <v>282</v>
      </c>
      <c r="G171" s="88"/>
    </row>
    <row r="172" spans="1:7" ht="18" x14ac:dyDescent="0.2">
      <c r="A172" s="80">
        <v>17</v>
      </c>
      <c r="B172" s="80">
        <v>169</v>
      </c>
      <c r="C172" s="80">
        <v>9</v>
      </c>
      <c r="D172" s="81" t="s">
        <v>273</v>
      </c>
      <c r="E172" s="80" t="s">
        <v>274</v>
      </c>
      <c r="F172" s="80">
        <v>1991</v>
      </c>
      <c r="G172" s="88"/>
    </row>
    <row r="173" spans="1:7" x14ac:dyDescent="0.2">
      <c r="A173" s="80">
        <v>17</v>
      </c>
      <c r="B173" s="80">
        <v>170</v>
      </c>
      <c r="C173" s="80">
        <v>10</v>
      </c>
      <c r="D173" s="81" t="s">
        <v>273</v>
      </c>
      <c r="E173" s="80" t="s">
        <v>274</v>
      </c>
      <c r="F173" s="80" t="s">
        <v>283</v>
      </c>
      <c r="G173" s="81"/>
    </row>
    <row r="174" spans="1:7" ht="18" x14ac:dyDescent="0.2">
      <c r="A174" s="80">
        <v>18</v>
      </c>
      <c r="B174" s="80">
        <v>171</v>
      </c>
      <c r="C174" s="80">
        <v>1</v>
      </c>
      <c r="D174" s="81" t="s">
        <v>284</v>
      </c>
      <c r="E174" s="80" t="s">
        <v>285</v>
      </c>
      <c r="F174" s="80" t="s">
        <v>286</v>
      </c>
      <c r="G174" s="83"/>
    </row>
    <row r="175" spans="1:7" ht="18" x14ac:dyDescent="0.2">
      <c r="A175" s="80">
        <v>18</v>
      </c>
      <c r="B175" s="80">
        <v>172</v>
      </c>
      <c r="C175" s="80">
        <v>2</v>
      </c>
      <c r="D175" s="81" t="s">
        <v>284</v>
      </c>
      <c r="E175" s="80" t="s">
        <v>285</v>
      </c>
      <c r="F175" s="80" t="s">
        <v>287</v>
      </c>
      <c r="G175" s="83"/>
    </row>
    <row r="176" spans="1:7" ht="18" x14ac:dyDescent="0.2">
      <c r="A176" s="80">
        <v>18</v>
      </c>
      <c r="B176" s="80">
        <v>173</v>
      </c>
      <c r="C176" s="80">
        <v>3</v>
      </c>
      <c r="D176" s="81" t="s">
        <v>284</v>
      </c>
      <c r="E176" s="80" t="s">
        <v>285</v>
      </c>
      <c r="F176" s="80" t="s">
        <v>288</v>
      </c>
      <c r="G176" s="83"/>
    </row>
    <row r="177" spans="1:7" ht="18" x14ac:dyDescent="0.2">
      <c r="A177" s="80">
        <v>18</v>
      </c>
      <c r="B177" s="80">
        <v>174</v>
      </c>
      <c r="C177" s="80">
        <v>4</v>
      </c>
      <c r="D177" s="81" t="s">
        <v>284</v>
      </c>
      <c r="E177" s="80" t="s">
        <v>285</v>
      </c>
      <c r="F177" s="80" t="s">
        <v>289</v>
      </c>
      <c r="G177" s="83"/>
    </row>
    <row r="178" spans="1:7" ht="18" x14ac:dyDescent="0.2">
      <c r="A178" s="80">
        <v>18</v>
      </c>
      <c r="B178" s="80">
        <v>175</v>
      </c>
      <c r="C178" s="80">
        <v>5</v>
      </c>
      <c r="D178" s="81" t="s">
        <v>284</v>
      </c>
      <c r="E178" s="80" t="s">
        <v>285</v>
      </c>
      <c r="F178" s="80" t="s">
        <v>290</v>
      </c>
      <c r="G178" s="83"/>
    </row>
    <row r="179" spans="1:7" ht="18" x14ac:dyDescent="0.2">
      <c r="A179" s="80">
        <v>18</v>
      </c>
      <c r="B179" s="80">
        <v>176</v>
      </c>
      <c r="C179" s="80">
        <v>6</v>
      </c>
      <c r="D179" s="81" t="s">
        <v>284</v>
      </c>
      <c r="E179" s="80" t="s">
        <v>285</v>
      </c>
      <c r="F179" s="80" t="s">
        <v>291</v>
      </c>
      <c r="G179" s="83"/>
    </row>
    <row r="180" spans="1:7" ht="18" x14ac:dyDescent="0.2">
      <c r="A180" s="80">
        <v>18</v>
      </c>
      <c r="B180" s="80">
        <v>177</v>
      </c>
      <c r="C180" s="80">
        <v>7</v>
      </c>
      <c r="D180" s="81" t="s">
        <v>284</v>
      </c>
      <c r="E180" s="80" t="s">
        <v>285</v>
      </c>
      <c r="F180" s="80" t="s">
        <v>292</v>
      </c>
      <c r="G180" s="83"/>
    </row>
    <row r="181" spans="1:7" ht="18" x14ac:dyDescent="0.2">
      <c r="A181" s="80">
        <v>18</v>
      </c>
      <c r="B181" s="80">
        <v>178</v>
      </c>
      <c r="C181" s="80">
        <v>8</v>
      </c>
      <c r="D181" s="81" t="s">
        <v>284</v>
      </c>
      <c r="E181" s="80" t="s">
        <v>285</v>
      </c>
      <c r="F181" s="80" t="s">
        <v>293</v>
      </c>
      <c r="G181" s="83"/>
    </row>
    <row r="182" spans="1:7" ht="18" x14ac:dyDescent="0.2">
      <c r="A182" s="80">
        <v>18</v>
      </c>
      <c r="B182" s="80">
        <v>179</v>
      </c>
      <c r="C182" s="80">
        <v>9</v>
      </c>
      <c r="D182" s="81" t="s">
        <v>284</v>
      </c>
      <c r="E182" s="80" t="s">
        <v>285</v>
      </c>
      <c r="F182" s="80" t="s">
        <v>294</v>
      </c>
      <c r="G182" s="83"/>
    </row>
    <row r="183" spans="1:7" ht="18" x14ac:dyDescent="0.2">
      <c r="A183" s="80">
        <v>18</v>
      </c>
      <c r="B183" s="80">
        <v>180</v>
      </c>
      <c r="C183" s="80">
        <v>10</v>
      </c>
      <c r="D183" s="81" t="s">
        <v>284</v>
      </c>
      <c r="E183" s="80" t="s">
        <v>285</v>
      </c>
      <c r="F183" s="80" t="s">
        <v>295</v>
      </c>
      <c r="G183" s="83"/>
    </row>
    <row r="184" spans="1:7" ht="18" x14ac:dyDescent="0.2">
      <c r="A184" s="80">
        <v>19</v>
      </c>
      <c r="B184" s="80">
        <v>181</v>
      </c>
      <c r="C184" s="80">
        <v>1</v>
      </c>
      <c r="D184" s="81" t="s">
        <v>296</v>
      </c>
      <c r="E184" s="80" t="s">
        <v>297</v>
      </c>
      <c r="F184" s="80" t="s">
        <v>298</v>
      </c>
      <c r="G184" s="83"/>
    </row>
    <row r="185" spans="1:7" ht="18" x14ac:dyDescent="0.2">
      <c r="A185" s="80">
        <v>19</v>
      </c>
      <c r="B185" s="80">
        <v>182</v>
      </c>
      <c r="C185" s="80">
        <v>2</v>
      </c>
      <c r="D185" s="81" t="s">
        <v>296</v>
      </c>
      <c r="E185" s="80" t="s">
        <v>297</v>
      </c>
      <c r="F185" s="80" t="s">
        <v>299</v>
      </c>
      <c r="G185" s="83"/>
    </row>
    <row r="186" spans="1:7" ht="18" x14ac:dyDescent="0.2">
      <c r="A186" s="80">
        <v>19</v>
      </c>
      <c r="B186" s="80">
        <v>183</v>
      </c>
      <c r="C186" s="80">
        <v>3</v>
      </c>
      <c r="D186" s="81" t="s">
        <v>296</v>
      </c>
      <c r="E186" s="80" t="s">
        <v>297</v>
      </c>
      <c r="F186" s="80" t="s">
        <v>300</v>
      </c>
      <c r="G186" s="83"/>
    </row>
    <row r="187" spans="1:7" ht="18" x14ac:dyDescent="0.2">
      <c r="A187" s="80">
        <v>19</v>
      </c>
      <c r="B187" s="80">
        <v>184</v>
      </c>
      <c r="C187" s="80">
        <v>4</v>
      </c>
      <c r="D187" s="81" t="s">
        <v>296</v>
      </c>
      <c r="E187" s="80" t="s">
        <v>297</v>
      </c>
      <c r="F187" s="80" t="s">
        <v>301</v>
      </c>
      <c r="G187" s="83"/>
    </row>
    <row r="188" spans="1:7" ht="18" x14ac:dyDescent="0.2">
      <c r="A188" s="80">
        <v>19</v>
      </c>
      <c r="B188" s="80">
        <v>185</v>
      </c>
      <c r="C188" s="80">
        <v>5</v>
      </c>
      <c r="D188" s="81" t="s">
        <v>296</v>
      </c>
      <c r="E188" s="80" t="s">
        <v>297</v>
      </c>
      <c r="F188" s="80" t="s">
        <v>302</v>
      </c>
      <c r="G188" s="83"/>
    </row>
    <row r="189" spans="1:7" ht="18" x14ac:dyDescent="0.2">
      <c r="A189" s="80">
        <v>19</v>
      </c>
      <c r="B189" s="80">
        <v>186</v>
      </c>
      <c r="C189" s="80">
        <v>6</v>
      </c>
      <c r="D189" s="81" t="s">
        <v>296</v>
      </c>
      <c r="E189" s="80" t="s">
        <v>297</v>
      </c>
      <c r="F189" s="80" t="s">
        <v>303</v>
      </c>
      <c r="G189" s="83"/>
    </row>
    <row r="190" spans="1:7" ht="18" x14ac:dyDescent="0.2">
      <c r="A190" s="80">
        <v>19</v>
      </c>
      <c r="B190" s="80">
        <v>187</v>
      </c>
      <c r="C190" s="80">
        <v>7</v>
      </c>
      <c r="D190" s="81" t="s">
        <v>296</v>
      </c>
      <c r="E190" s="80" t="s">
        <v>297</v>
      </c>
      <c r="F190" s="80" t="s">
        <v>304</v>
      </c>
      <c r="G190" s="83"/>
    </row>
    <row r="191" spans="1:7" ht="18" x14ac:dyDescent="0.2">
      <c r="A191" s="80">
        <v>19</v>
      </c>
      <c r="B191" s="80">
        <v>188</v>
      </c>
      <c r="C191" s="80">
        <v>8</v>
      </c>
      <c r="D191" s="81" t="s">
        <v>296</v>
      </c>
      <c r="E191" s="80" t="s">
        <v>297</v>
      </c>
      <c r="F191" s="80" t="s">
        <v>305</v>
      </c>
      <c r="G191" s="83"/>
    </row>
    <row r="192" spans="1:7" ht="18" x14ac:dyDescent="0.2">
      <c r="A192" s="80">
        <v>19</v>
      </c>
      <c r="B192" s="80">
        <v>189</v>
      </c>
      <c r="C192" s="80">
        <v>9</v>
      </c>
      <c r="D192" s="81" t="s">
        <v>296</v>
      </c>
      <c r="E192" s="80" t="s">
        <v>297</v>
      </c>
      <c r="F192" s="80" t="s">
        <v>306</v>
      </c>
      <c r="G192" s="83"/>
    </row>
    <row r="193" spans="1:7" x14ac:dyDescent="0.2">
      <c r="A193" s="80">
        <v>19</v>
      </c>
      <c r="B193" s="80">
        <v>190</v>
      </c>
      <c r="C193" s="80">
        <v>10</v>
      </c>
      <c r="D193" s="81" t="s">
        <v>296</v>
      </c>
      <c r="E193" s="80" t="s">
        <v>297</v>
      </c>
      <c r="F193" s="80" t="s">
        <v>307</v>
      </c>
    </row>
    <row r="194" spans="1:7" ht="18" x14ac:dyDescent="0.2">
      <c r="A194" s="80">
        <v>20</v>
      </c>
      <c r="B194" s="80">
        <v>191</v>
      </c>
      <c r="C194" s="80">
        <v>1</v>
      </c>
      <c r="D194" s="81" t="s">
        <v>308</v>
      </c>
      <c r="E194" s="80" t="s">
        <v>309</v>
      </c>
      <c r="F194" s="80" t="s">
        <v>310</v>
      </c>
      <c r="G194" s="83"/>
    </row>
    <row r="195" spans="1:7" ht="18" x14ac:dyDescent="0.2">
      <c r="A195" s="80">
        <v>20</v>
      </c>
      <c r="B195" s="80">
        <v>192</v>
      </c>
      <c r="C195" s="80">
        <v>2</v>
      </c>
      <c r="D195" s="81" t="s">
        <v>308</v>
      </c>
      <c r="E195" s="80" t="s">
        <v>309</v>
      </c>
      <c r="F195" s="80" t="s">
        <v>311</v>
      </c>
      <c r="G195" s="83"/>
    </row>
    <row r="196" spans="1:7" ht="18" x14ac:dyDescent="0.2">
      <c r="A196" s="80">
        <v>20</v>
      </c>
      <c r="B196" s="80">
        <v>193</v>
      </c>
      <c r="C196" s="80">
        <v>3</v>
      </c>
      <c r="D196" s="81" t="s">
        <v>308</v>
      </c>
      <c r="E196" s="80" t="s">
        <v>309</v>
      </c>
      <c r="F196" s="80" t="s">
        <v>312</v>
      </c>
      <c r="G196" s="83"/>
    </row>
    <row r="197" spans="1:7" ht="18" x14ac:dyDescent="0.2">
      <c r="A197" s="80">
        <v>20</v>
      </c>
      <c r="B197" s="80">
        <v>194</v>
      </c>
      <c r="C197" s="80">
        <v>4</v>
      </c>
      <c r="D197" s="81" t="s">
        <v>308</v>
      </c>
      <c r="E197" s="80" t="s">
        <v>309</v>
      </c>
      <c r="F197" s="80" t="s">
        <v>313</v>
      </c>
      <c r="G197" s="83"/>
    </row>
    <row r="198" spans="1:7" ht="18" x14ac:dyDescent="0.2">
      <c r="A198" s="80">
        <v>20</v>
      </c>
      <c r="B198" s="80">
        <v>195</v>
      </c>
      <c r="C198" s="80">
        <v>5</v>
      </c>
      <c r="D198" s="81" t="s">
        <v>308</v>
      </c>
      <c r="E198" s="80" t="s">
        <v>309</v>
      </c>
      <c r="F198" s="80" t="s">
        <v>314</v>
      </c>
      <c r="G198" s="83"/>
    </row>
    <row r="199" spans="1:7" ht="18" x14ac:dyDescent="0.2">
      <c r="A199" s="80">
        <v>20</v>
      </c>
      <c r="B199" s="80">
        <v>196</v>
      </c>
      <c r="C199" s="80">
        <v>6</v>
      </c>
      <c r="D199" s="81" t="s">
        <v>308</v>
      </c>
      <c r="E199" s="80" t="s">
        <v>309</v>
      </c>
      <c r="F199" s="80" t="s">
        <v>315</v>
      </c>
      <c r="G199" s="83"/>
    </row>
    <row r="200" spans="1:7" ht="18" x14ac:dyDescent="0.2">
      <c r="A200" s="80">
        <v>20</v>
      </c>
      <c r="B200" s="80">
        <v>197</v>
      </c>
      <c r="C200" s="80">
        <v>7</v>
      </c>
      <c r="D200" s="81" t="s">
        <v>308</v>
      </c>
      <c r="E200" s="80" t="s">
        <v>309</v>
      </c>
      <c r="F200" s="80" t="s">
        <v>316</v>
      </c>
      <c r="G200" s="83"/>
    </row>
    <row r="201" spans="1:7" ht="18" x14ac:dyDescent="0.2">
      <c r="A201" s="80">
        <v>20</v>
      </c>
      <c r="B201" s="80">
        <v>198</v>
      </c>
      <c r="C201" s="80">
        <v>8</v>
      </c>
      <c r="D201" s="81" t="s">
        <v>308</v>
      </c>
      <c r="E201" s="80" t="s">
        <v>309</v>
      </c>
      <c r="F201" s="80" t="s">
        <v>317</v>
      </c>
      <c r="G201" s="83"/>
    </row>
    <row r="202" spans="1:7" ht="18" x14ac:dyDescent="0.2">
      <c r="A202" s="80">
        <v>20</v>
      </c>
      <c r="B202" s="80">
        <v>199</v>
      </c>
      <c r="C202" s="80">
        <v>9</v>
      </c>
      <c r="D202" s="81" t="s">
        <v>308</v>
      </c>
      <c r="E202" s="80" t="s">
        <v>309</v>
      </c>
      <c r="F202" s="80" t="s">
        <v>318</v>
      </c>
      <c r="G202" s="83"/>
    </row>
    <row r="203" spans="1:7" x14ac:dyDescent="0.2">
      <c r="A203" s="80">
        <v>20</v>
      </c>
      <c r="B203" s="80">
        <v>200</v>
      </c>
      <c r="C203" s="80">
        <v>10</v>
      </c>
      <c r="D203" s="81" t="s">
        <v>308</v>
      </c>
      <c r="E203" s="80" t="s">
        <v>309</v>
      </c>
      <c r="F203" s="80" t="s">
        <v>319</v>
      </c>
    </row>
    <row r="204" spans="1:7" ht="18" x14ac:dyDescent="0.2">
      <c r="A204" s="80">
        <v>21</v>
      </c>
      <c r="B204" s="80">
        <v>201</v>
      </c>
      <c r="C204" s="80">
        <v>1</v>
      </c>
      <c r="D204" s="81" t="s">
        <v>320</v>
      </c>
      <c r="E204" s="80" t="s">
        <v>321</v>
      </c>
      <c r="F204" s="80" t="s">
        <v>102</v>
      </c>
      <c r="G204" s="83"/>
    </row>
    <row r="205" spans="1:7" ht="18" x14ac:dyDescent="0.2">
      <c r="A205" s="80">
        <v>21</v>
      </c>
      <c r="B205" s="80">
        <v>202</v>
      </c>
      <c r="C205" s="80">
        <v>2</v>
      </c>
      <c r="D205" s="81" t="s">
        <v>320</v>
      </c>
      <c r="E205" s="80" t="s">
        <v>321</v>
      </c>
      <c r="F205" s="80" t="s">
        <v>322</v>
      </c>
      <c r="G205" s="83"/>
    </row>
    <row r="206" spans="1:7" ht="18" x14ac:dyDescent="0.2">
      <c r="A206" s="80">
        <v>21</v>
      </c>
      <c r="B206" s="80">
        <v>203</v>
      </c>
      <c r="C206" s="80">
        <v>3</v>
      </c>
      <c r="D206" s="81" t="s">
        <v>320</v>
      </c>
      <c r="E206" s="80" t="s">
        <v>321</v>
      </c>
      <c r="F206" s="80" t="s">
        <v>323</v>
      </c>
      <c r="G206" s="83"/>
    </row>
    <row r="207" spans="1:7" ht="18" x14ac:dyDescent="0.2">
      <c r="A207" s="80">
        <v>21</v>
      </c>
      <c r="B207" s="80">
        <v>204</v>
      </c>
      <c r="C207" s="80">
        <v>4</v>
      </c>
      <c r="D207" s="81" t="s">
        <v>320</v>
      </c>
      <c r="E207" s="80" t="s">
        <v>321</v>
      </c>
      <c r="F207" s="80" t="s">
        <v>324</v>
      </c>
      <c r="G207" s="83"/>
    </row>
    <row r="208" spans="1:7" ht="18" x14ac:dyDescent="0.2">
      <c r="A208" s="80">
        <v>21</v>
      </c>
      <c r="B208" s="80">
        <v>205</v>
      </c>
      <c r="C208" s="80">
        <v>5</v>
      </c>
      <c r="D208" s="81" t="s">
        <v>320</v>
      </c>
      <c r="E208" s="80" t="s">
        <v>321</v>
      </c>
      <c r="F208" s="80" t="s">
        <v>325</v>
      </c>
      <c r="G208" s="83"/>
    </row>
    <row r="209" spans="1:7" ht="18" x14ac:dyDescent="0.2">
      <c r="A209" s="80">
        <v>21</v>
      </c>
      <c r="B209" s="80">
        <v>206</v>
      </c>
      <c r="C209" s="80">
        <v>6</v>
      </c>
      <c r="D209" s="81" t="s">
        <v>320</v>
      </c>
      <c r="E209" s="80" t="s">
        <v>321</v>
      </c>
      <c r="F209" s="80" t="s">
        <v>326</v>
      </c>
      <c r="G209" s="83"/>
    </row>
    <row r="210" spans="1:7" ht="18" x14ac:dyDescent="0.2">
      <c r="A210" s="80">
        <v>21</v>
      </c>
      <c r="B210" s="80">
        <v>207</v>
      </c>
      <c r="C210" s="80">
        <v>7</v>
      </c>
      <c r="D210" s="81" t="s">
        <v>320</v>
      </c>
      <c r="E210" s="80" t="s">
        <v>321</v>
      </c>
      <c r="F210" s="80" t="s">
        <v>327</v>
      </c>
      <c r="G210" s="83"/>
    </row>
    <row r="211" spans="1:7" ht="18" x14ac:dyDescent="0.2">
      <c r="A211" s="80">
        <v>21</v>
      </c>
      <c r="B211" s="80">
        <v>208</v>
      </c>
      <c r="C211" s="80">
        <v>8</v>
      </c>
      <c r="D211" s="81" t="s">
        <v>320</v>
      </c>
      <c r="E211" s="80" t="s">
        <v>321</v>
      </c>
      <c r="F211" s="80" t="s">
        <v>328</v>
      </c>
      <c r="G211" s="83"/>
    </row>
    <row r="212" spans="1:7" ht="18" x14ac:dyDescent="0.2">
      <c r="A212" s="80">
        <v>21</v>
      </c>
      <c r="B212" s="80">
        <v>209</v>
      </c>
      <c r="C212" s="80">
        <v>9</v>
      </c>
      <c r="D212" s="81" t="s">
        <v>320</v>
      </c>
      <c r="E212" s="80" t="s">
        <v>321</v>
      </c>
      <c r="F212" s="80" t="s">
        <v>257</v>
      </c>
      <c r="G212" s="83"/>
    </row>
    <row r="213" spans="1:7" x14ac:dyDescent="0.2">
      <c r="A213" s="80">
        <v>21</v>
      </c>
      <c r="B213" s="80">
        <v>210</v>
      </c>
      <c r="C213" s="80">
        <v>10</v>
      </c>
      <c r="D213" s="81" t="s">
        <v>320</v>
      </c>
      <c r="E213" s="80" t="s">
        <v>321</v>
      </c>
      <c r="F213" s="80" t="s">
        <v>329</v>
      </c>
    </row>
    <row r="214" spans="1:7" ht="18" x14ac:dyDescent="0.2">
      <c r="A214" s="80">
        <v>22</v>
      </c>
      <c r="B214" s="80">
        <v>211</v>
      </c>
      <c r="C214" s="80">
        <v>1</v>
      </c>
      <c r="D214" s="81" t="s">
        <v>330</v>
      </c>
      <c r="E214" s="80" t="s">
        <v>331</v>
      </c>
      <c r="F214" s="80" t="s">
        <v>332</v>
      </c>
      <c r="G214" s="84"/>
    </row>
    <row r="215" spans="1:7" ht="18" x14ac:dyDescent="0.2">
      <c r="A215" s="80">
        <v>22</v>
      </c>
      <c r="B215" s="80">
        <v>212</v>
      </c>
      <c r="C215" s="80">
        <v>2</v>
      </c>
      <c r="D215" s="81" t="s">
        <v>330</v>
      </c>
      <c r="E215" s="80" t="s">
        <v>331</v>
      </c>
      <c r="F215" s="80" t="s">
        <v>333</v>
      </c>
      <c r="G215" s="84"/>
    </row>
    <row r="216" spans="1:7" ht="18" x14ac:dyDescent="0.2">
      <c r="A216" s="80">
        <v>22</v>
      </c>
      <c r="B216" s="80">
        <v>213</v>
      </c>
      <c r="C216" s="80">
        <v>3</v>
      </c>
      <c r="D216" s="81" t="s">
        <v>330</v>
      </c>
      <c r="E216" s="80" t="s">
        <v>331</v>
      </c>
      <c r="F216" s="80" t="s">
        <v>334</v>
      </c>
      <c r="G216" s="84"/>
    </row>
    <row r="217" spans="1:7" ht="18" x14ac:dyDescent="0.2">
      <c r="A217" s="80">
        <v>22</v>
      </c>
      <c r="B217" s="80">
        <v>214</v>
      </c>
      <c r="C217" s="80">
        <v>4</v>
      </c>
      <c r="D217" s="81" t="s">
        <v>330</v>
      </c>
      <c r="E217" s="80" t="s">
        <v>331</v>
      </c>
      <c r="F217" s="80" t="s">
        <v>335</v>
      </c>
      <c r="G217" s="84"/>
    </row>
    <row r="218" spans="1:7" ht="18" x14ac:dyDescent="0.2">
      <c r="A218" s="80">
        <v>22</v>
      </c>
      <c r="B218" s="80">
        <v>215</v>
      </c>
      <c r="C218" s="80">
        <v>5</v>
      </c>
      <c r="D218" s="81" t="s">
        <v>330</v>
      </c>
      <c r="E218" s="80" t="s">
        <v>331</v>
      </c>
      <c r="F218" s="80" t="s">
        <v>336</v>
      </c>
      <c r="G218" s="84"/>
    </row>
    <row r="219" spans="1:7" ht="18" x14ac:dyDescent="0.2">
      <c r="A219" s="80">
        <v>22</v>
      </c>
      <c r="B219" s="80">
        <v>216</v>
      </c>
      <c r="C219" s="80">
        <v>6</v>
      </c>
      <c r="D219" s="81" t="s">
        <v>330</v>
      </c>
      <c r="E219" s="80" t="s">
        <v>331</v>
      </c>
      <c r="F219" s="80" t="s">
        <v>337</v>
      </c>
      <c r="G219" s="84"/>
    </row>
    <row r="220" spans="1:7" ht="18" x14ac:dyDescent="0.2">
      <c r="A220" s="80">
        <v>22</v>
      </c>
      <c r="B220" s="80">
        <v>217</v>
      </c>
      <c r="C220" s="80">
        <v>7</v>
      </c>
      <c r="D220" s="81" t="s">
        <v>330</v>
      </c>
      <c r="E220" s="80" t="s">
        <v>331</v>
      </c>
      <c r="F220" s="80" t="s">
        <v>338</v>
      </c>
      <c r="G220" s="84"/>
    </row>
    <row r="221" spans="1:7" ht="18" x14ac:dyDescent="0.2">
      <c r="A221" s="80">
        <v>22</v>
      </c>
      <c r="B221" s="80">
        <v>218</v>
      </c>
      <c r="C221" s="80">
        <v>8</v>
      </c>
      <c r="D221" s="81" t="s">
        <v>330</v>
      </c>
      <c r="E221" s="80" t="s">
        <v>331</v>
      </c>
      <c r="F221" s="80" t="s">
        <v>339</v>
      </c>
      <c r="G221" s="84"/>
    </row>
    <row r="222" spans="1:7" ht="18" x14ac:dyDescent="0.2">
      <c r="A222" s="80">
        <v>22</v>
      </c>
      <c r="B222" s="80">
        <v>219</v>
      </c>
      <c r="C222" s="80">
        <v>9</v>
      </c>
      <c r="D222" s="81" t="s">
        <v>330</v>
      </c>
      <c r="E222" s="80" t="s">
        <v>331</v>
      </c>
      <c r="F222" s="80" t="s">
        <v>340</v>
      </c>
      <c r="G222" s="84"/>
    </row>
    <row r="223" spans="1:7" x14ac:dyDescent="0.2">
      <c r="A223" s="80">
        <v>22</v>
      </c>
      <c r="B223" s="80">
        <v>220</v>
      </c>
      <c r="C223" s="80">
        <v>10</v>
      </c>
      <c r="D223" s="81" t="s">
        <v>330</v>
      </c>
      <c r="E223" s="80" t="s">
        <v>331</v>
      </c>
      <c r="F223" s="80" t="s">
        <v>341</v>
      </c>
    </row>
    <row r="224" spans="1:7" ht="18" x14ac:dyDescent="0.2">
      <c r="A224" s="80">
        <v>23</v>
      </c>
      <c r="B224" s="80">
        <v>221</v>
      </c>
      <c r="C224" s="80">
        <v>1</v>
      </c>
      <c r="D224" s="81" t="s">
        <v>342</v>
      </c>
      <c r="E224" s="80" t="s">
        <v>343</v>
      </c>
      <c r="F224" s="80" t="s">
        <v>344</v>
      </c>
      <c r="G224" s="83"/>
    </row>
    <row r="225" spans="1:7" ht="18" x14ac:dyDescent="0.2">
      <c r="A225" s="80">
        <v>23</v>
      </c>
      <c r="B225" s="80">
        <v>222</v>
      </c>
      <c r="C225" s="80">
        <v>2</v>
      </c>
      <c r="D225" s="81" t="s">
        <v>342</v>
      </c>
      <c r="E225" s="80" t="s">
        <v>343</v>
      </c>
      <c r="F225" s="80" t="s">
        <v>345</v>
      </c>
      <c r="G225" s="83"/>
    </row>
    <row r="226" spans="1:7" ht="18" x14ac:dyDescent="0.2">
      <c r="A226" s="80">
        <v>23</v>
      </c>
      <c r="B226" s="80">
        <v>223</v>
      </c>
      <c r="C226" s="80">
        <v>3</v>
      </c>
      <c r="D226" s="81" t="s">
        <v>342</v>
      </c>
      <c r="E226" s="80" t="s">
        <v>343</v>
      </c>
      <c r="F226" s="80" t="s">
        <v>346</v>
      </c>
      <c r="G226" s="83"/>
    </row>
    <row r="227" spans="1:7" ht="18" x14ac:dyDescent="0.2">
      <c r="A227" s="80">
        <v>23</v>
      </c>
      <c r="B227" s="80">
        <v>224</v>
      </c>
      <c r="C227" s="80">
        <v>4</v>
      </c>
      <c r="D227" s="81" t="s">
        <v>342</v>
      </c>
      <c r="E227" s="80" t="s">
        <v>343</v>
      </c>
      <c r="F227" s="80" t="s">
        <v>347</v>
      </c>
      <c r="G227" s="83"/>
    </row>
    <row r="228" spans="1:7" ht="18" x14ac:dyDescent="0.2">
      <c r="A228" s="80">
        <v>23</v>
      </c>
      <c r="B228" s="80">
        <v>225</v>
      </c>
      <c r="C228" s="80">
        <v>5</v>
      </c>
      <c r="D228" s="81" t="s">
        <v>342</v>
      </c>
      <c r="E228" s="80" t="s">
        <v>343</v>
      </c>
      <c r="F228" s="80" t="s">
        <v>342</v>
      </c>
      <c r="G228" s="83"/>
    </row>
    <row r="229" spans="1:7" ht="18" x14ac:dyDescent="0.2">
      <c r="A229" s="80">
        <v>23</v>
      </c>
      <c r="B229" s="80">
        <v>226</v>
      </c>
      <c r="C229" s="80">
        <v>6</v>
      </c>
      <c r="D229" s="81" t="s">
        <v>342</v>
      </c>
      <c r="E229" s="80" t="s">
        <v>343</v>
      </c>
      <c r="F229" s="80" t="s">
        <v>348</v>
      </c>
      <c r="G229" s="83"/>
    </row>
    <row r="230" spans="1:7" ht="18" x14ac:dyDescent="0.2">
      <c r="A230" s="80">
        <v>23</v>
      </c>
      <c r="B230" s="80">
        <v>227</v>
      </c>
      <c r="C230" s="80">
        <v>7</v>
      </c>
      <c r="D230" s="81" t="s">
        <v>342</v>
      </c>
      <c r="E230" s="80" t="s">
        <v>343</v>
      </c>
      <c r="F230" s="80" t="s">
        <v>349</v>
      </c>
      <c r="G230" s="83"/>
    </row>
    <row r="231" spans="1:7" ht="18" x14ac:dyDescent="0.2">
      <c r="A231" s="80">
        <v>23</v>
      </c>
      <c r="B231" s="80">
        <v>228</v>
      </c>
      <c r="C231" s="80">
        <v>8</v>
      </c>
      <c r="D231" s="81" t="s">
        <v>342</v>
      </c>
      <c r="E231" s="80" t="s">
        <v>343</v>
      </c>
      <c r="F231" s="80" t="s">
        <v>350</v>
      </c>
      <c r="G231" s="83"/>
    </row>
    <row r="232" spans="1:7" ht="18" x14ac:dyDescent="0.2">
      <c r="A232" s="80">
        <v>23</v>
      </c>
      <c r="B232" s="80">
        <v>229</v>
      </c>
      <c r="C232" s="80">
        <v>9</v>
      </c>
      <c r="D232" s="81" t="s">
        <v>342</v>
      </c>
      <c r="E232" s="80" t="s">
        <v>343</v>
      </c>
      <c r="F232" s="80" t="s">
        <v>351</v>
      </c>
      <c r="G232" s="83"/>
    </row>
    <row r="233" spans="1:7" ht="18" x14ac:dyDescent="0.2">
      <c r="A233" s="80">
        <v>23</v>
      </c>
      <c r="B233" s="80">
        <v>230</v>
      </c>
      <c r="C233" s="80">
        <v>10</v>
      </c>
      <c r="D233" s="81" t="s">
        <v>342</v>
      </c>
      <c r="E233" s="80" t="s">
        <v>343</v>
      </c>
      <c r="F233" s="80" t="s">
        <v>352</v>
      </c>
      <c r="G233" s="83"/>
    </row>
    <row r="234" spans="1:7" ht="18" x14ac:dyDescent="0.2">
      <c r="A234" s="80">
        <v>24</v>
      </c>
      <c r="B234" s="80">
        <v>231</v>
      </c>
      <c r="C234" s="80">
        <v>1</v>
      </c>
      <c r="D234" s="81" t="s">
        <v>353</v>
      </c>
      <c r="E234" s="80" t="s">
        <v>354</v>
      </c>
      <c r="F234" s="80" t="s">
        <v>355</v>
      </c>
      <c r="G234" s="83"/>
    </row>
    <row r="235" spans="1:7" ht="18" x14ac:dyDescent="0.2">
      <c r="A235" s="80">
        <v>24</v>
      </c>
      <c r="B235" s="80">
        <v>232</v>
      </c>
      <c r="C235" s="80">
        <v>2</v>
      </c>
      <c r="D235" s="81" t="s">
        <v>353</v>
      </c>
      <c r="E235" s="80" t="s">
        <v>354</v>
      </c>
      <c r="F235" s="80" t="s">
        <v>356</v>
      </c>
      <c r="G235" s="83"/>
    </row>
    <row r="236" spans="1:7" ht="18" x14ac:dyDescent="0.2">
      <c r="A236" s="80">
        <v>24</v>
      </c>
      <c r="B236" s="80">
        <v>233</v>
      </c>
      <c r="C236" s="80">
        <v>3</v>
      </c>
      <c r="D236" s="81" t="s">
        <v>353</v>
      </c>
      <c r="E236" s="80" t="s">
        <v>354</v>
      </c>
      <c r="F236" s="80" t="s">
        <v>357</v>
      </c>
      <c r="G236" s="83"/>
    </row>
    <row r="237" spans="1:7" ht="18" x14ac:dyDescent="0.2">
      <c r="A237" s="80">
        <v>24</v>
      </c>
      <c r="B237" s="80">
        <v>234</v>
      </c>
      <c r="C237" s="80">
        <v>4</v>
      </c>
      <c r="D237" s="81" t="s">
        <v>353</v>
      </c>
      <c r="E237" s="80" t="s">
        <v>354</v>
      </c>
      <c r="F237" s="80" t="s">
        <v>358</v>
      </c>
      <c r="G237" s="83"/>
    </row>
    <row r="238" spans="1:7" ht="18" x14ac:dyDescent="0.2">
      <c r="A238" s="80">
        <v>24</v>
      </c>
      <c r="B238" s="80">
        <v>235</v>
      </c>
      <c r="C238" s="80">
        <v>5</v>
      </c>
      <c r="D238" s="81" t="s">
        <v>353</v>
      </c>
      <c r="E238" s="80" t="s">
        <v>354</v>
      </c>
      <c r="F238" s="80" t="s">
        <v>359</v>
      </c>
      <c r="G238" s="83"/>
    </row>
    <row r="239" spans="1:7" ht="18" x14ac:dyDescent="0.2">
      <c r="A239" s="80">
        <v>24</v>
      </c>
      <c r="B239" s="80">
        <v>236</v>
      </c>
      <c r="C239" s="80">
        <v>6</v>
      </c>
      <c r="D239" s="81" t="s">
        <v>353</v>
      </c>
      <c r="E239" s="80" t="s">
        <v>354</v>
      </c>
      <c r="F239" s="80" t="s">
        <v>360</v>
      </c>
      <c r="G239" s="83"/>
    </row>
    <row r="240" spans="1:7" ht="18" x14ac:dyDescent="0.2">
      <c r="A240" s="80">
        <v>24</v>
      </c>
      <c r="B240" s="80">
        <v>237</v>
      </c>
      <c r="C240" s="80">
        <v>7</v>
      </c>
      <c r="D240" s="81" t="s">
        <v>353</v>
      </c>
      <c r="E240" s="80" t="s">
        <v>354</v>
      </c>
      <c r="F240" s="80" t="s">
        <v>361</v>
      </c>
      <c r="G240" s="83"/>
    </row>
    <row r="241" spans="1:11" ht="18" x14ac:dyDescent="0.2">
      <c r="A241" s="80">
        <v>24</v>
      </c>
      <c r="B241" s="80">
        <v>238</v>
      </c>
      <c r="C241" s="80">
        <v>8</v>
      </c>
      <c r="D241" s="81" t="s">
        <v>353</v>
      </c>
      <c r="E241" s="80" t="s">
        <v>354</v>
      </c>
      <c r="F241" s="80" t="s">
        <v>362</v>
      </c>
      <c r="G241" s="83"/>
    </row>
    <row r="242" spans="1:11" ht="18" x14ac:dyDescent="0.2">
      <c r="A242" s="80">
        <v>24</v>
      </c>
      <c r="B242" s="80">
        <v>239</v>
      </c>
      <c r="C242" s="80">
        <v>9</v>
      </c>
      <c r="D242" s="81" t="s">
        <v>353</v>
      </c>
      <c r="E242" s="80" t="s">
        <v>354</v>
      </c>
      <c r="F242" s="80" t="s">
        <v>363</v>
      </c>
      <c r="G242" s="83"/>
    </row>
    <row r="243" spans="1:11" ht="18" x14ac:dyDescent="0.2">
      <c r="A243" s="80">
        <v>24</v>
      </c>
      <c r="B243" s="80">
        <v>240</v>
      </c>
      <c r="C243" s="80">
        <v>10</v>
      </c>
      <c r="D243" s="81" t="s">
        <v>353</v>
      </c>
      <c r="E243" s="80" t="s">
        <v>354</v>
      </c>
      <c r="F243" s="80" t="s">
        <v>364</v>
      </c>
      <c r="G243" s="83"/>
    </row>
    <row r="244" spans="1:11" ht="18" x14ac:dyDescent="0.2">
      <c r="A244" s="80">
        <v>25</v>
      </c>
      <c r="B244" s="80">
        <v>241</v>
      </c>
      <c r="C244" s="80">
        <v>1</v>
      </c>
      <c r="D244" s="81" t="s">
        <v>365</v>
      </c>
      <c r="E244" s="80" t="s">
        <v>366</v>
      </c>
      <c r="F244" s="80" t="s">
        <v>367</v>
      </c>
      <c r="G244" s="83"/>
    </row>
    <row r="245" spans="1:11" ht="18" x14ac:dyDescent="0.2">
      <c r="A245" s="80">
        <v>25</v>
      </c>
      <c r="B245" s="80">
        <v>242</v>
      </c>
      <c r="C245" s="80">
        <v>2</v>
      </c>
      <c r="D245" s="81" t="s">
        <v>365</v>
      </c>
      <c r="E245" s="80" t="s">
        <v>366</v>
      </c>
      <c r="F245" s="80" t="s">
        <v>368</v>
      </c>
      <c r="G245" s="83"/>
    </row>
    <row r="246" spans="1:11" ht="18" x14ac:dyDescent="0.2">
      <c r="A246" s="80">
        <v>25</v>
      </c>
      <c r="B246" s="80">
        <v>243</v>
      </c>
      <c r="C246" s="80">
        <v>3</v>
      </c>
      <c r="D246" s="81" t="s">
        <v>365</v>
      </c>
      <c r="E246" s="80" t="s">
        <v>366</v>
      </c>
      <c r="F246" s="80" t="s">
        <v>369</v>
      </c>
      <c r="G246" s="83"/>
    </row>
    <row r="247" spans="1:11" ht="18" x14ac:dyDescent="0.2">
      <c r="A247" s="80">
        <v>25</v>
      </c>
      <c r="B247" s="80">
        <v>244</v>
      </c>
      <c r="C247" s="80">
        <v>4</v>
      </c>
      <c r="D247" s="81" t="s">
        <v>365</v>
      </c>
      <c r="E247" s="80" t="s">
        <v>366</v>
      </c>
      <c r="F247" s="80" t="s">
        <v>370</v>
      </c>
      <c r="G247" s="83"/>
    </row>
    <row r="248" spans="1:11" ht="18" x14ac:dyDescent="0.2">
      <c r="A248" s="80">
        <v>25</v>
      </c>
      <c r="B248" s="80">
        <v>245</v>
      </c>
      <c r="C248" s="80">
        <v>5</v>
      </c>
      <c r="D248" s="81" t="s">
        <v>365</v>
      </c>
      <c r="E248" s="80" t="s">
        <v>366</v>
      </c>
      <c r="F248" s="80" t="s">
        <v>371</v>
      </c>
      <c r="G248" s="83"/>
    </row>
    <row r="249" spans="1:11" ht="18" x14ac:dyDescent="0.2">
      <c r="A249" s="80">
        <v>25</v>
      </c>
      <c r="B249" s="80">
        <v>246</v>
      </c>
      <c r="C249" s="80">
        <v>6</v>
      </c>
      <c r="D249" s="81" t="s">
        <v>365</v>
      </c>
      <c r="E249" s="80" t="s">
        <v>366</v>
      </c>
      <c r="F249" s="80" t="s">
        <v>365</v>
      </c>
      <c r="G249" s="83"/>
    </row>
    <row r="250" spans="1:11" ht="18" x14ac:dyDescent="0.2">
      <c r="A250" s="80">
        <v>25</v>
      </c>
      <c r="B250" s="80">
        <v>247</v>
      </c>
      <c r="C250" s="80">
        <v>7</v>
      </c>
      <c r="D250" s="81" t="s">
        <v>365</v>
      </c>
      <c r="E250" s="80" t="s">
        <v>366</v>
      </c>
      <c r="F250" s="80" t="s">
        <v>372</v>
      </c>
      <c r="G250" s="83"/>
    </row>
    <row r="251" spans="1:11" ht="18" x14ac:dyDescent="0.2">
      <c r="A251" s="80">
        <v>25</v>
      </c>
      <c r="B251" s="80">
        <v>248</v>
      </c>
      <c r="C251" s="80">
        <v>8</v>
      </c>
      <c r="D251" s="81" t="s">
        <v>365</v>
      </c>
      <c r="E251" s="80" t="s">
        <v>366</v>
      </c>
      <c r="F251" s="80" t="s">
        <v>373</v>
      </c>
      <c r="G251" s="83"/>
    </row>
    <row r="252" spans="1:11" ht="18" x14ac:dyDescent="0.2">
      <c r="A252" s="80">
        <v>25</v>
      </c>
      <c r="B252" s="80">
        <v>249</v>
      </c>
      <c r="C252" s="80">
        <v>9</v>
      </c>
      <c r="D252" s="81" t="s">
        <v>365</v>
      </c>
      <c r="E252" s="80" t="s">
        <v>366</v>
      </c>
      <c r="F252" s="80" t="s">
        <v>374</v>
      </c>
      <c r="G252" s="83"/>
    </row>
    <row r="253" spans="1:11" ht="18" x14ac:dyDescent="0.2">
      <c r="A253" s="80">
        <v>25</v>
      </c>
      <c r="B253" s="80">
        <v>250</v>
      </c>
      <c r="C253" s="80">
        <v>10</v>
      </c>
      <c r="D253" s="81" t="s">
        <v>365</v>
      </c>
      <c r="E253" s="80" t="s">
        <v>366</v>
      </c>
      <c r="F253" s="80" t="s">
        <v>375</v>
      </c>
      <c r="G253" s="83"/>
    </row>
    <row r="254" spans="1:11" x14ac:dyDescent="0.2">
      <c r="A254" s="80">
        <v>26</v>
      </c>
      <c r="B254" s="80">
        <v>251</v>
      </c>
      <c r="C254" s="80">
        <v>1</v>
      </c>
      <c r="D254" s="81" t="s">
        <v>376</v>
      </c>
      <c r="E254" s="80" t="s">
        <v>377</v>
      </c>
      <c r="F254" s="80" t="s">
        <v>378</v>
      </c>
      <c r="G254" s="89"/>
      <c r="H254" s="87"/>
      <c r="I254" s="90"/>
      <c r="J254" s="89"/>
      <c r="K254" s="87" t="s">
        <v>379</v>
      </c>
    </row>
    <row r="255" spans="1:11" x14ac:dyDescent="0.2">
      <c r="A255" s="80">
        <v>26</v>
      </c>
      <c r="B255" s="80">
        <v>252</v>
      </c>
      <c r="C255" s="80">
        <v>2</v>
      </c>
      <c r="D255" s="81" t="s">
        <v>376</v>
      </c>
      <c r="E255" s="80" t="s">
        <v>377</v>
      </c>
      <c r="F255" s="80" t="s">
        <v>380</v>
      </c>
      <c r="G255" s="89"/>
      <c r="H255" s="87"/>
      <c r="I255" s="90"/>
      <c r="J255" s="89"/>
      <c r="K255" s="87" t="s">
        <v>379</v>
      </c>
    </row>
    <row r="256" spans="1:11" x14ac:dyDescent="0.2">
      <c r="A256" s="80">
        <v>26</v>
      </c>
      <c r="B256" s="80">
        <v>253</v>
      </c>
      <c r="C256" s="80">
        <v>3</v>
      </c>
      <c r="D256" s="81" t="s">
        <v>376</v>
      </c>
      <c r="E256" s="80" t="s">
        <v>377</v>
      </c>
      <c r="F256" s="80" t="s">
        <v>381</v>
      </c>
      <c r="G256" s="89"/>
      <c r="H256" s="87"/>
      <c r="I256" s="90"/>
      <c r="J256" s="89"/>
      <c r="K256" s="87" t="s">
        <v>379</v>
      </c>
    </row>
    <row r="257" spans="1:11" x14ac:dyDescent="0.2">
      <c r="A257" s="80">
        <v>26</v>
      </c>
      <c r="B257" s="80">
        <v>254</v>
      </c>
      <c r="C257" s="80">
        <v>4</v>
      </c>
      <c r="D257" s="81" t="s">
        <v>376</v>
      </c>
      <c r="E257" s="80" t="s">
        <v>377</v>
      </c>
      <c r="F257" s="80" t="s">
        <v>382</v>
      </c>
      <c r="G257" s="89"/>
      <c r="H257" s="87"/>
      <c r="I257" s="90"/>
      <c r="J257" s="89"/>
      <c r="K257" s="87" t="s">
        <v>379</v>
      </c>
    </row>
    <row r="258" spans="1:11" x14ac:dyDescent="0.2">
      <c r="A258" s="80">
        <v>26</v>
      </c>
      <c r="B258" s="80">
        <v>255</v>
      </c>
      <c r="C258" s="80">
        <v>5</v>
      </c>
      <c r="D258" s="81" t="s">
        <v>376</v>
      </c>
      <c r="E258" s="80" t="s">
        <v>377</v>
      </c>
      <c r="F258" s="80" t="s">
        <v>383</v>
      </c>
      <c r="G258" s="89"/>
      <c r="H258" s="87"/>
      <c r="I258" s="90"/>
      <c r="J258" s="89"/>
      <c r="K258" s="87" t="s">
        <v>379</v>
      </c>
    </row>
    <row r="259" spans="1:11" x14ac:dyDescent="0.2">
      <c r="A259" s="80">
        <v>26</v>
      </c>
      <c r="B259" s="80">
        <v>256</v>
      </c>
      <c r="C259" s="80">
        <v>6</v>
      </c>
      <c r="D259" s="81" t="s">
        <v>376</v>
      </c>
      <c r="E259" s="80" t="s">
        <v>377</v>
      </c>
      <c r="F259" s="80" t="s">
        <v>384</v>
      </c>
      <c r="G259" s="89"/>
      <c r="H259" s="87"/>
      <c r="I259" s="90"/>
      <c r="J259" s="89"/>
      <c r="K259" s="87" t="s">
        <v>379</v>
      </c>
    </row>
    <row r="260" spans="1:11" x14ac:dyDescent="0.2">
      <c r="A260" s="80">
        <v>26</v>
      </c>
      <c r="B260" s="80">
        <v>257</v>
      </c>
      <c r="C260" s="80">
        <v>7</v>
      </c>
      <c r="D260" s="81" t="s">
        <v>376</v>
      </c>
      <c r="E260" s="80" t="s">
        <v>377</v>
      </c>
      <c r="F260" s="80" t="s">
        <v>385</v>
      </c>
      <c r="G260" s="89"/>
      <c r="H260" s="87"/>
      <c r="I260" s="90"/>
      <c r="J260" s="89"/>
      <c r="K260" s="87" t="s">
        <v>379</v>
      </c>
    </row>
    <row r="261" spans="1:11" x14ac:dyDescent="0.2">
      <c r="A261" s="80">
        <v>26</v>
      </c>
      <c r="B261" s="80">
        <v>258</v>
      </c>
      <c r="C261" s="80">
        <v>8</v>
      </c>
      <c r="D261" s="81" t="s">
        <v>376</v>
      </c>
      <c r="E261" s="80" t="s">
        <v>377</v>
      </c>
      <c r="F261" s="80" t="s">
        <v>386</v>
      </c>
      <c r="G261" s="89"/>
      <c r="H261" s="87"/>
      <c r="I261" s="90"/>
      <c r="J261" s="89"/>
      <c r="K261" s="87" t="s">
        <v>379</v>
      </c>
    </row>
    <row r="262" spans="1:11" x14ac:dyDescent="0.2">
      <c r="A262" s="80">
        <v>26</v>
      </c>
      <c r="B262" s="80">
        <v>259</v>
      </c>
      <c r="C262" s="80">
        <v>9</v>
      </c>
      <c r="D262" s="81" t="s">
        <v>376</v>
      </c>
      <c r="E262" s="80" t="s">
        <v>377</v>
      </c>
      <c r="F262" s="80" t="s">
        <v>387</v>
      </c>
      <c r="G262" s="89"/>
      <c r="H262" s="87"/>
      <c r="I262" s="90"/>
      <c r="J262" s="89"/>
      <c r="K262" s="87" t="s">
        <v>379</v>
      </c>
    </row>
    <row r="263" spans="1:11" x14ac:dyDescent="0.2">
      <c r="A263" s="80">
        <v>26</v>
      </c>
      <c r="B263" s="80">
        <v>260</v>
      </c>
      <c r="C263" s="80">
        <v>10</v>
      </c>
      <c r="D263" s="81" t="s">
        <v>376</v>
      </c>
      <c r="E263" s="80" t="s">
        <v>377</v>
      </c>
      <c r="F263" s="80" t="s">
        <v>388</v>
      </c>
      <c r="G263" s="89"/>
    </row>
    <row r="264" spans="1:11" ht="18" x14ac:dyDescent="0.2">
      <c r="A264" s="80">
        <v>27</v>
      </c>
      <c r="B264" s="80">
        <v>261</v>
      </c>
      <c r="C264" s="80">
        <v>1</v>
      </c>
      <c r="D264" s="81" t="s">
        <v>389</v>
      </c>
      <c r="E264" s="80" t="s">
        <v>389</v>
      </c>
      <c r="F264" s="80" t="s">
        <v>390</v>
      </c>
      <c r="G264" s="84"/>
    </row>
    <row r="265" spans="1:11" ht="18" x14ac:dyDescent="0.2">
      <c r="A265" s="80">
        <v>27</v>
      </c>
      <c r="B265" s="80">
        <v>262</v>
      </c>
      <c r="C265" s="80">
        <v>2</v>
      </c>
      <c r="D265" s="81" t="s">
        <v>389</v>
      </c>
      <c r="E265" s="80" t="s">
        <v>389</v>
      </c>
      <c r="F265" s="80" t="s">
        <v>391</v>
      </c>
      <c r="G265" s="84"/>
    </row>
    <row r="266" spans="1:11" ht="18" x14ac:dyDescent="0.2">
      <c r="A266" s="80">
        <v>27</v>
      </c>
      <c r="B266" s="80">
        <v>263</v>
      </c>
      <c r="C266" s="80">
        <v>3</v>
      </c>
      <c r="D266" s="81" t="s">
        <v>389</v>
      </c>
      <c r="E266" s="80" t="s">
        <v>389</v>
      </c>
      <c r="F266" s="80" t="s">
        <v>392</v>
      </c>
      <c r="G266" s="84"/>
    </row>
    <row r="267" spans="1:11" ht="18" x14ac:dyDescent="0.2">
      <c r="A267" s="80">
        <v>27</v>
      </c>
      <c r="B267" s="80">
        <v>264</v>
      </c>
      <c r="C267" s="80">
        <v>4</v>
      </c>
      <c r="D267" s="81" t="s">
        <v>389</v>
      </c>
      <c r="E267" s="80" t="s">
        <v>389</v>
      </c>
      <c r="F267" s="80" t="s">
        <v>393</v>
      </c>
      <c r="G267" s="84"/>
    </row>
    <row r="268" spans="1:11" ht="18" x14ac:dyDescent="0.2">
      <c r="A268" s="80">
        <v>27</v>
      </c>
      <c r="B268" s="80">
        <v>265</v>
      </c>
      <c r="C268" s="80">
        <v>5</v>
      </c>
      <c r="D268" s="81" t="s">
        <v>389</v>
      </c>
      <c r="E268" s="80" t="s">
        <v>389</v>
      </c>
      <c r="F268" s="80" t="s">
        <v>394</v>
      </c>
      <c r="G268" s="84"/>
    </row>
    <row r="269" spans="1:11" ht="18" x14ac:dyDescent="0.2">
      <c r="A269" s="80">
        <v>27</v>
      </c>
      <c r="B269" s="80">
        <v>266</v>
      </c>
      <c r="C269" s="80">
        <v>6</v>
      </c>
      <c r="D269" s="81" t="s">
        <v>389</v>
      </c>
      <c r="E269" s="80" t="s">
        <v>389</v>
      </c>
      <c r="F269" s="80" t="s">
        <v>395</v>
      </c>
      <c r="G269" s="84"/>
    </row>
    <row r="270" spans="1:11" ht="18" x14ac:dyDescent="0.2">
      <c r="A270" s="80">
        <v>27</v>
      </c>
      <c r="B270" s="80">
        <v>267</v>
      </c>
      <c r="C270" s="80">
        <v>7</v>
      </c>
      <c r="D270" s="81" t="s">
        <v>389</v>
      </c>
      <c r="E270" s="80" t="s">
        <v>389</v>
      </c>
      <c r="F270" s="80" t="s">
        <v>396</v>
      </c>
      <c r="G270" s="84"/>
    </row>
    <row r="271" spans="1:11" ht="18" x14ac:dyDescent="0.2">
      <c r="A271" s="80">
        <v>27</v>
      </c>
      <c r="B271" s="80">
        <v>268</v>
      </c>
      <c r="C271" s="80">
        <v>8</v>
      </c>
      <c r="D271" s="81" t="s">
        <v>389</v>
      </c>
      <c r="E271" s="80" t="s">
        <v>389</v>
      </c>
      <c r="F271" s="80" t="s">
        <v>397</v>
      </c>
      <c r="G271" s="84"/>
    </row>
    <row r="272" spans="1:11" ht="18" x14ac:dyDescent="0.2">
      <c r="A272" s="80">
        <v>27</v>
      </c>
      <c r="B272" s="80">
        <v>269</v>
      </c>
      <c r="C272" s="80">
        <v>9</v>
      </c>
      <c r="D272" s="81" t="s">
        <v>389</v>
      </c>
      <c r="E272" s="80" t="s">
        <v>389</v>
      </c>
      <c r="F272" s="80" t="s">
        <v>398</v>
      </c>
      <c r="G272" s="84"/>
    </row>
    <row r="273" spans="1:7" x14ac:dyDescent="0.2">
      <c r="A273" s="80">
        <v>27</v>
      </c>
      <c r="B273" s="80">
        <v>270</v>
      </c>
      <c r="C273" s="80">
        <v>10</v>
      </c>
      <c r="D273" s="81" t="s">
        <v>389</v>
      </c>
      <c r="E273" s="80" t="s">
        <v>389</v>
      </c>
      <c r="F273" s="80" t="s">
        <v>399</v>
      </c>
    </row>
    <row r="274" spans="1:7" ht="18" x14ac:dyDescent="0.2">
      <c r="A274" s="80">
        <v>28</v>
      </c>
      <c r="B274" s="80">
        <v>271</v>
      </c>
      <c r="C274" s="80">
        <v>1</v>
      </c>
      <c r="D274" s="81" t="s">
        <v>400</v>
      </c>
      <c r="E274" s="80" t="s">
        <v>401</v>
      </c>
      <c r="F274" s="80" t="s">
        <v>402</v>
      </c>
      <c r="G274" s="83"/>
    </row>
    <row r="275" spans="1:7" ht="18" x14ac:dyDescent="0.2">
      <c r="A275" s="80">
        <v>28</v>
      </c>
      <c r="B275" s="80">
        <v>272</v>
      </c>
      <c r="C275" s="80">
        <v>2</v>
      </c>
      <c r="D275" s="81" t="s">
        <v>400</v>
      </c>
      <c r="E275" s="80" t="s">
        <v>401</v>
      </c>
      <c r="F275" s="80" t="s">
        <v>403</v>
      </c>
      <c r="G275" s="83"/>
    </row>
    <row r="276" spans="1:7" ht="18" x14ac:dyDescent="0.2">
      <c r="A276" s="80">
        <v>28</v>
      </c>
      <c r="B276" s="80">
        <v>273</v>
      </c>
      <c r="C276" s="80">
        <v>3</v>
      </c>
      <c r="D276" s="81" t="s">
        <v>400</v>
      </c>
      <c r="E276" s="80" t="s">
        <v>401</v>
      </c>
      <c r="F276" s="80" t="s">
        <v>404</v>
      </c>
      <c r="G276" s="83"/>
    </row>
    <row r="277" spans="1:7" ht="18" x14ac:dyDescent="0.2">
      <c r="A277" s="80">
        <v>28</v>
      </c>
      <c r="B277" s="80">
        <v>274</v>
      </c>
      <c r="C277" s="80">
        <v>4</v>
      </c>
      <c r="D277" s="81" t="s">
        <v>400</v>
      </c>
      <c r="E277" s="80" t="s">
        <v>401</v>
      </c>
      <c r="F277" s="80" t="s">
        <v>405</v>
      </c>
      <c r="G277" s="83"/>
    </row>
    <row r="278" spans="1:7" ht="18" x14ac:dyDescent="0.2">
      <c r="A278" s="80">
        <v>28</v>
      </c>
      <c r="B278" s="80">
        <v>275</v>
      </c>
      <c r="C278" s="80">
        <v>5</v>
      </c>
      <c r="D278" s="81" t="s">
        <v>400</v>
      </c>
      <c r="E278" s="80" t="s">
        <v>401</v>
      </c>
      <c r="F278" s="80" t="s">
        <v>406</v>
      </c>
      <c r="G278" s="83"/>
    </row>
    <row r="279" spans="1:7" ht="18" x14ac:dyDescent="0.2">
      <c r="A279" s="80">
        <v>28</v>
      </c>
      <c r="B279" s="80">
        <v>276</v>
      </c>
      <c r="C279" s="80">
        <v>6</v>
      </c>
      <c r="D279" s="81" t="s">
        <v>400</v>
      </c>
      <c r="E279" s="80" t="s">
        <v>401</v>
      </c>
      <c r="F279" s="80" t="s">
        <v>407</v>
      </c>
      <c r="G279" s="83"/>
    </row>
    <row r="280" spans="1:7" ht="18" x14ac:dyDescent="0.2">
      <c r="A280" s="80">
        <v>28</v>
      </c>
      <c r="B280" s="80">
        <v>277</v>
      </c>
      <c r="C280" s="80">
        <v>7</v>
      </c>
      <c r="D280" s="81" t="s">
        <v>400</v>
      </c>
      <c r="E280" s="80" t="s">
        <v>401</v>
      </c>
      <c r="F280" s="80" t="s">
        <v>408</v>
      </c>
      <c r="G280" s="83"/>
    </row>
    <row r="281" spans="1:7" ht="18" x14ac:dyDescent="0.2">
      <c r="A281" s="80">
        <v>28</v>
      </c>
      <c r="B281" s="80">
        <v>278</v>
      </c>
      <c r="C281" s="80">
        <v>8</v>
      </c>
      <c r="D281" s="81" t="s">
        <v>400</v>
      </c>
      <c r="E281" s="80" t="s">
        <v>401</v>
      </c>
      <c r="F281" s="80" t="s">
        <v>409</v>
      </c>
      <c r="G281" s="83"/>
    </row>
    <row r="282" spans="1:7" ht="18" x14ac:dyDescent="0.2">
      <c r="A282" s="80">
        <v>28</v>
      </c>
      <c r="B282" s="80">
        <v>279</v>
      </c>
      <c r="C282" s="80">
        <v>9</v>
      </c>
      <c r="D282" s="81" t="s">
        <v>400</v>
      </c>
      <c r="E282" s="80" t="s">
        <v>401</v>
      </c>
      <c r="F282" s="80" t="s">
        <v>410</v>
      </c>
      <c r="G282" s="83"/>
    </row>
    <row r="283" spans="1:7" ht="18" x14ac:dyDescent="0.2">
      <c r="A283" s="80">
        <v>28</v>
      </c>
      <c r="B283" s="80">
        <v>280</v>
      </c>
      <c r="C283" s="80">
        <v>10</v>
      </c>
      <c r="D283" s="81" t="s">
        <v>400</v>
      </c>
      <c r="E283" s="80" t="s">
        <v>401</v>
      </c>
      <c r="F283" s="80" t="s">
        <v>411</v>
      </c>
      <c r="G283" s="83"/>
    </row>
    <row r="284" spans="1:7" ht="18" x14ac:dyDescent="0.2">
      <c r="A284" s="80">
        <v>29</v>
      </c>
      <c r="B284" s="80">
        <v>281</v>
      </c>
      <c r="C284" s="80">
        <v>1</v>
      </c>
      <c r="D284" s="81" t="s">
        <v>412</v>
      </c>
      <c r="E284" s="80" t="s">
        <v>413</v>
      </c>
      <c r="F284" s="80" t="s">
        <v>414</v>
      </c>
      <c r="G284" s="83"/>
    </row>
    <row r="285" spans="1:7" ht="18" x14ac:dyDescent="0.2">
      <c r="A285" s="80">
        <v>29</v>
      </c>
      <c r="B285" s="80">
        <v>282</v>
      </c>
      <c r="C285" s="80">
        <v>2</v>
      </c>
      <c r="D285" s="81" t="s">
        <v>412</v>
      </c>
      <c r="E285" s="80" t="s">
        <v>413</v>
      </c>
      <c r="F285" s="80" t="s">
        <v>415</v>
      </c>
      <c r="G285" s="83"/>
    </row>
    <row r="286" spans="1:7" ht="18" x14ac:dyDescent="0.2">
      <c r="A286" s="80">
        <v>29</v>
      </c>
      <c r="B286" s="80">
        <v>283</v>
      </c>
      <c r="C286" s="80">
        <v>3</v>
      </c>
      <c r="D286" s="81" t="s">
        <v>412</v>
      </c>
      <c r="E286" s="80" t="s">
        <v>413</v>
      </c>
      <c r="F286" s="80" t="s">
        <v>416</v>
      </c>
      <c r="G286" s="83"/>
    </row>
    <row r="287" spans="1:7" ht="18" x14ac:dyDescent="0.2">
      <c r="A287" s="80">
        <v>29</v>
      </c>
      <c r="B287" s="80">
        <v>284</v>
      </c>
      <c r="C287" s="80">
        <v>4</v>
      </c>
      <c r="D287" s="81" t="s">
        <v>412</v>
      </c>
      <c r="E287" s="80" t="s">
        <v>413</v>
      </c>
      <c r="F287" s="80" t="s">
        <v>417</v>
      </c>
      <c r="G287" s="83"/>
    </row>
    <row r="288" spans="1:7" ht="18" x14ac:dyDescent="0.2">
      <c r="A288" s="80">
        <v>29</v>
      </c>
      <c r="B288" s="80">
        <v>285</v>
      </c>
      <c r="C288" s="80">
        <v>5</v>
      </c>
      <c r="D288" s="81" t="s">
        <v>412</v>
      </c>
      <c r="E288" s="80" t="s">
        <v>413</v>
      </c>
      <c r="F288" s="80" t="s">
        <v>418</v>
      </c>
      <c r="G288" s="83"/>
    </row>
    <row r="289" spans="1:7" ht="18" x14ac:dyDescent="0.2">
      <c r="A289" s="80">
        <v>29</v>
      </c>
      <c r="B289" s="80">
        <v>286</v>
      </c>
      <c r="C289" s="80">
        <v>6</v>
      </c>
      <c r="D289" s="81" t="s">
        <v>412</v>
      </c>
      <c r="E289" s="80" t="s">
        <v>413</v>
      </c>
      <c r="F289" s="80" t="s">
        <v>419</v>
      </c>
      <c r="G289" s="83"/>
    </row>
    <row r="290" spans="1:7" ht="18" x14ac:dyDescent="0.2">
      <c r="A290" s="80">
        <v>29</v>
      </c>
      <c r="B290" s="80">
        <v>287</v>
      </c>
      <c r="C290" s="80">
        <v>7</v>
      </c>
      <c r="D290" s="81" t="s">
        <v>412</v>
      </c>
      <c r="E290" s="80" t="s">
        <v>413</v>
      </c>
      <c r="F290" s="80" t="s">
        <v>420</v>
      </c>
      <c r="G290" s="83"/>
    </row>
    <row r="291" spans="1:7" ht="18" x14ac:dyDescent="0.2">
      <c r="A291" s="80">
        <v>29</v>
      </c>
      <c r="B291" s="80">
        <v>288</v>
      </c>
      <c r="C291" s="80">
        <v>8</v>
      </c>
      <c r="D291" s="81" t="s">
        <v>412</v>
      </c>
      <c r="E291" s="80" t="s">
        <v>413</v>
      </c>
      <c r="F291" s="80" t="s">
        <v>421</v>
      </c>
      <c r="G291" s="83"/>
    </row>
    <row r="292" spans="1:7" ht="18" x14ac:dyDescent="0.2">
      <c r="A292" s="80">
        <v>29</v>
      </c>
      <c r="B292" s="80">
        <v>289</v>
      </c>
      <c r="C292" s="80">
        <v>9</v>
      </c>
      <c r="D292" s="81" t="s">
        <v>412</v>
      </c>
      <c r="E292" s="80" t="s">
        <v>413</v>
      </c>
      <c r="F292" s="80" t="s">
        <v>422</v>
      </c>
      <c r="G292" s="83"/>
    </row>
    <row r="293" spans="1:7" ht="18" x14ac:dyDescent="0.2">
      <c r="A293" s="80">
        <v>29</v>
      </c>
      <c r="B293" s="80">
        <v>290</v>
      </c>
      <c r="C293" s="80">
        <v>10</v>
      </c>
      <c r="D293" s="81" t="s">
        <v>412</v>
      </c>
      <c r="E293" s="80" t="s">
        <v>413</v>
      </c>
      <c r="F293" s="80" t="s">
        <v>423</v>
      </c>
      <c r="G293" s="83"/>
    </row>
    <row r="294" spans="1:7" ht="18" x14ac:dyDescent="0.2">
      <c r="A294" s="80">
        <v>30</v>
      </c>
      <c r="B294" s="80">
        <v>291</v>
      </c>
      <c r="C294" s="80">
        <v>1</v>
      </c>
      <c r="D294" s="81" t="s">
        <v>424</v>
      </c>
      <c r="E294" s="80" t="s">
        <v>425</v>
      </c>
      <c r="F294" s="80" t="s">
        <v>426</v>
      </c>
      <c r="G294" s="83"/>
    </row>
    <row r="295" spans="1:7" ht="18" x14ac:dyDescent="0.2">
      <c r="A295" s="80">
        <v>30</v>
      </c>
      <c r="B295" s="80">
        <v>292</v>
      </c>
      <c r="C295" s="80">
        <v>2</v>
      </c>
      <c r="D295" s="81" t="s">
        <v>424</v>
      </c>
      <c r="E295" s="80" t="s">
        <v>425</v>
      </c>
      <c r="F295" s="80" t="s">
        <v>427</v>
      </c>
      <c r="G295" s="83"/>
    </row>
    <row r="296" spans="1:7" ht="18" x14ac:dyDescent="0.2">
      <c r="A296" s="80">
        <v>30</v>
      </c>
      <c r="B296" s="80">
        <v>293</v>
      </c>
      <c r="C296" s="80">
        <v>3</v>
      </c>
      <c r="D296" s="81" t="s">
        <v>424</v>
      </c>
      <c r="E296" s="80" t="s">
        <v>425</v>
      </c>
      <c r="F296" s="80" t="s">
        <v>428</v>
      </c>
      <c r="G296" s="83"/>
    </row>
    <row r="297" spans="1:7" ht="18" x14ac:dyDescent="0.2">
      <c r="A297" s="80">
        <v>30</v>
      </c>
      <c r="B297" s="80">
        <v>294</v>
      </c>
      <c r="C297" s="80">
        <v>4</v>
      </c>
      <c r="D297" s="81" t="s">
        <v>424</v>
      </c>
      <c r="E297" s="80" t="s">
        <v>425</v>
      </c>
      <c r="F297" s="80" t="s">
        <v>429</v>
      </c>
      <c r="G297" s="83"/>
    </row>
    <row r="298" spans="1:7" ht="18" x14ac:dyDescent="0.2">
      <c r="A298" s="80">
        <v>30</v>
      </c>
      <c r="B298" s="80">
        <v>295</v>
      </c>
      <c r="C298" s="80">
        <v>5</v>
      </c>
      <c r="D298" s="81" t="s">
        <v>424</v>
      </c>
      <c r="E298" s="80" t="s">
        <v>425</v>
      </c>
      <c r="F298" s="80" t="s">
        <v>430</v>
      </c>
      <c r="G298" s="83"/>
    </row>
    <row r="299" spans="1:7" ht="18" x14ac:dyDescent="0.2">
      <c r="A299" s="80">
        <v>30</v>
      </c>
      <c r="B299" s="80">
        <v>296</v>
      </c>
      <c r="C299" s="80">
        <v>6</v>
      </c>
      <c r="D299" s="81" t="s">
        <v>424</v>
      </c>
      <c r="E299" s="80" t="s">
        <v>425</v>
      </c>
      <c r="F299" s="80" t="s">
        <v>431</v>
      </c>
      <c r="G299" s="83"/>
    </row>
    <row r="300" spans="1:7" ht="18" x14ac:dyDescent="0.2">
      <c r="A300" s="80">
        <v>30</v>
      </c>
      <c r="B300" s="80">
        <v>297</v>
      </c>
      <c r="C300" s="80">
        <v>7</v>
      </c>
      <c r="D300" s="81" t="s">
        <v>424</v>
      </c>
      <c r="E300" s="80" t="s">
        <v>425</v>
      </c>
      <c r="F300" s="80" t="s">
        <v>432</v>
      </c>
      <c r="G300" s="83"/>
    </row>
    <row r="301" spans="1:7" ht="18" x14ac:dyDescent="0.2">
      <c r="A301" s="80">
        <v>30</v>
      </c>
      <c r="B301" s="80">
        <v>298</v>
      </c>
      <c r="C301" s="80">
        <v>8</v>
      </c>
      <c r="D301" s="81" t="s">
        <v>424</v>
      </c>
      <c r="E301" s="80" t="s">
        <v>425</v>
      </c>
      <c r="F301" s="80" t="s">
        <v>433</v>
      </c>
      <c r="G301" s="83"/>
    </row>
    <row r="302" spans="1:7" ht="18" x14ac:dyDescent="0.2">
      <c r="A302" s="80">
        <v>30</v>
      </c>
      <c r="B302" s="80">
        <v>299</v>
      </c>
      <c r="C302" s="80">
        <v>9</v>
      </c>
      <c r="D302" s="81" t="s">
        <v>424</v>
      </c>
      <c r="E302" s="80" t="s">
        <v>425</v>
      </c>
      <c r="F302" s="80" t="s">
        <v>434</v>
      </c>
      <c r="G302" s="83"/>
    </row>
    <row r="303" spans="1:7" ht="18" x14ac:dyDescent="0.2">
      <c r="A303" s="80">
        <v>30</v>
      </c>
      <c r="B303" s="80">
        <v>300</v>
      </c>
      <c r="C303" s="80">
        <v>10</v>
      </c>
      <c r="D303" s="81" t="s">
        <v>424</v>
      </c>
      <c r="E303" s="80" t="s">
        <v>425</v>
      </c>
      <c r="F303" s="80" t="s">
        <v>435</v>
      </c>
      <c r="G303" s="83"/>
    </row>
    <row r="304" spans="1:7" ht="18" x14ac:dyDescent="0.2">
      <c r="A304" s="80">
        <v>31</v>
      </c>
      <c r="B304" s="80">
        <v>301</v>
      </c>
      <c r="C304" s="80">
        <v>1</v>
      </c>
      <c r="D304" s="81" t="s">
        <v>436</v>
      </c>
      <c r="E304" s="80" t="s">
        <v>437</v>
      </c>
      <c r="F304" s="80" t="s">
        <v>438</v>
      </c>
      <c r="G304" s="83"/>
    </row>
    <row r="305" spans="1:7" ht="18" x14ac:dyDescent="0.2">
      <c r="A305" s="80">
        <v>31</v>
      </c>
      <c r="B305" s="80">
        <v>302</v>
      </c>
      <c r="C305" s="80">
        <v>2</v>
      </c>
      <c r="D305" s="81" t="s">
        <v>436</v>
      </c>
      <c r="E305" s="80" t="s">
        <v>437</v>
      </c>
      <c r="F305" s="80" t="s">
        <v>439</v>
      </c>
      <c r="G305" s="83"/>
    </row>
    <row r="306" spans="1:7" ht="18" x14ac:dyDescent="0.2">
      <c r="A306" s="80">
        <v>31</v>
      </c>
      <c r="B306" s="80">
        <v>303</v>
      </c>
      <c r="C306" s="80">
        <v>3</v>
      </c>
      <c r="D306" s="81" t="s">
        <v>436</v>
      </c>
      <c r="E306" s="80" t="s">
        <v>437</v>
      </c>
      <c r="F306" s="80" t="s">
        <v>440</v>
      </c>
      <c r="G306" s="83"/>
    </row>
    <row r="307" spans="1:7" ht="18" x14ac:dyDescent="0.2">
      <c r="A307" s="80">
        <v>31</v>
      </c>
      <c r="B307" s="80">
        <v>304</v>
      </c>
      <c r="C307" s="80">
        <v>4</v>
      </c>
      <c r="D307" s="81" t="s">
        <v>436</v>
      </c>
      <c r="E307" s="80" t="s">
        <v>437</v>
      </c>
      <c r="F307" s="80" t="s">
        <v>441</v>
      </c>
      <c r="G307" s="83"/>
    </row>
    <row r="308" spans="1:7" ht="18" x14ac:dyDescent="0.2">
      <c r="A308" s="80">
        <v>31</v>
      </c>
      <c r="B308" s="80">
        <v>305</v>
      </c>
      <c r="C308" s="80">
        <v>5</v>
      </c>
      <c r="D308" s="81" t="s">
        <v>436</v>
      </c>
      <c r="E308" s="80" t="s">
        <v>437</v>
      </c>
      <c r="F308" s="80" t="s">
        <v>442</v>
      </c>
      <c r="G308" s="83"/>
    </row>
    <row r="309" spans="1:7" ht="18" x14ac:dyDescent="0.2">
      <c r="A309" s="80">
        <v>31</v>
      </c>
      <c r="B309" s="80">
        <v>306</v>
      </c>
      <c r="C309" s="80">
        <v>6</v>
      </c>
      <c r="D309" s="81" t="s">
        <v>436</v>
      </c>
      <c r="E309" s="80" t="s">
        <v>437</v>
      </c>
      <c r="F309" s="80" t="s">
        <v>443</v>
      </c>
      <c r="G309" s="83"/>
    </row>
    <row r="310" spans="1:7" ht="18" x14ac:dyDescent="0.2">
      <c r="A310" s="80">
        <v>31</v>
      </c>
      <c r="B310" s="80">
        <v>307</v>
      </c>
      <c r="C310" s="80">
        <v>7</v>
      </c>
      <c r="D310" s="81" t="s">
        <v>436</v>
      </c>
      <c r="E310" s="80" t="s">
        <v>437</v>
      </c>
      <c r="F310" s="80" t="s">
        <v>444</v>
      </c>
      <c r="G310" s="83"/>
    </row>
    <row r="311" spans="1:7" ht="18" x14ac:dyDescent="0.2">
      <c r="A311" s="80">
        <v>31</v>
      </c>
      <c r="B311" s="80">
        <v>308</v>
      </c>
      <c r="C311" s="80">
        <v>8</v>
      </c>
      <c r="D311" s="81" t="s">
        <v>436</v>
      </c>
      <c r="E311" s="80" t="s">
        <v>437</v>
      </c>
      <c r="F311" s="80" t="s">
        <v>445</v>
      </c>
      <c r="G311" s="83"/>
    </row>
    <row r="312" spans="1:7" ht="18" x14ac:dyDescent="0.2">
      <c r="A312" s="80">
        <v>31</v>
      </c>
      <c r="B312" s="80">
        <v>309</v>
      </c>
      <c r="C312" s="80">
        <v>9</v>
      </c>
      <c r="D312" s="81" t="s">
        <v>436</v>
      </c>
      <c r="E312" s="80" t="s">
        <v>437</v>
      </c>
      <c r="F312" s="80" t="s">
        <v>446</v>
      </c>
      <c r="G312" s="83"/>
    </row>
    <row r="313" spans="1:7" ht="18" x14ac:dyDescent="0.2">
      <c r="A313" s="80">
        <v>31</v>
      </c>
      <c r="B313" s="80">
        <v>310</v>
      </c>
      <c r="C313" s="80">
        <v>10</v>
      </c>
      <c r="D313" s="81" t="s">
        <v>436</v>
      </c>
      <c r="E313" s="80" t="s">
        <v>437</v>
      </c>
      <c r="F313" s="80" t="s">
        <v>447</v>
      </c>
      <c r="G313" s="83"/>
    </row>
    <row r="314" spans="1:7" ht="18" x14ac:dyDescent="0.2">
      <c r="A314" s="80">
        <v>32</v>
      </c>
      <c r="B314" s="80">
        <v>311</v>
      </c>
      <c r="C314" s="80">
        <v>1</v>
      </c>
      <c r="D314" s="81" t="s">
        <v>448</v>
      </c>
      <c r="E314" s="80" t="s">
        <v>449</v>
      </c>
      <c r="F314" s="80" t="s">
        <v>450</v>
      </c>
      <c r="G314" s="83"/>
    </row>
    <row r="315" spans="1:7" ht="18" x14ac:dyDescent="0.2">
      <c r="A315" s="80">
        <v>32</v>
      </c>
      <c r="B315" s="80">
        <v>312</v>
      </c>
      <c r="C315" s="80">
        <v>2</v>
      </c>
      <c r="D315" s="81" t="s">
        <v>448</v>
      </c>
      <c r="E315" s="80" t="s">
        <v>449</v>
      </c>
      <c r="F315" s="80" t="s">
        <v>451</v>
      </c>
      <c r="G315" s="83"/>
    </row>
    <row r="316" spans="1:7" ht="18" x14ac:dyDescent="0.2">
      <c r="A316" s="80">
        <v>32</v>
      </c>
      <c r="B316" s="80">
        <v>313</v>
      </c>
      <c r="C316" s="80">
        <v>3</v>
      </c>
      <c r="D316" s="81" t="s">
        <v>448</v>
      </c>
      <c r="E316" s="80" t="s">
        <v>449</v>
      </c>
      <c r="F316" s="80" t="s">
        <v>452</v>
      </c>
      <c r="G316" s="83"/>
    </row>
    <row r="317" spans="1:7" ht="18" x14ac:dyDescent="0.2">
      <c r="A317" s="80">
        <v>32</v>
      </c>
      <c r="B317" s="80">
        <v>314</v>
      </c>
      <c r="C317" s="80">
        <v>4</v>
      </c>
      <c r="D317" s="81" t="s">
        <v>448</v>
      </c>
      <c r="E317" s="80" t="s">
        <v>449</v>
      </c>
      <c r="F317" s="80" t="s">
        <v>453</v>
      </c>
      <c r="G317" s="83"/>
    </row>
    <row r="318" spans="1:7" ht="18" x14ac:dyDescent="0.2">
      <c r="A318" s="80">
        <v>32</v>
      </c>
      <c r="B318" s="80">
        <v>315</v>
      </c>
      <c r="C318" s="80">
        <v>5</v>
      </c>
      <c r="D318" s="81" t="s">
        <v>448</v>
      </c>
      <c r="E318" s="80" t="s">
        <v>449</v>
      </c>
      <c r="F318" s="80" t="s">
        <v>454</v>
      </c>
      <c r="G318" s="83"/>
    </row>
    <row r="319" spans="1:7" ht="18" x14ac:dyDescent="0.2">
      <c r="A319" s="80">
        <v>32</v>
      </c>
      <c r="B319" s="80">
        <v>316</v>
      </c>
      <c r="C319" s="80">
        <v>6</v>
      </c>
      <c r="D319" s="81" t="s">
        <v>448</v>
      </c>
      <c r="E319" s="80" t="s">
        <v>449</v>
      </c>
      <c r="F319" s="80" t="s">
        <v>455</v>
      </c>
      <c r="G319" s="83"/>
    </row>
    <row r="320" spans="1:7" ht="18" x14ac:dyDescent="0.2">
      <c r="A320" s="80">
        <v>32</v>
      </c>
      <c r="B320" s="80">
        <v>317</v>
      </c>
      <c r="C320" s="80">
        <v>7</v>
      </c>
      <c r="D320" s="81" t="s">
        <v>448</v>
      </c>
      <c r="E320" s="80" t="s">
        <v>449</v>
      </c>
      <c r="F320" s="80" t="s">
        <v>456</v>
      </c>
      <c r="G320" s="83"/>
    </row>
    <row r="321" spans="1:7" ht="18" x14ac:dyDescent="0.2">
      <c r="A321" s="80">
        <v>32</v>
      </c>
      <c r="B321" s="80">
        <v>318</v>
      </c>
      <c r="C321" s="80">
        <v>8</v>
      </c>
      <c r="D321" s="81" t="s">
        <v>448</v>
      </c>
      <c r="E321" s="80" t="s">
        <v>449</v>
      </c>
      <c r="F321" s="80" t="s">
        <v>457</v>
      </c>
      <c r="G321" s="83"/>
    </row>
    <row r="322" spans="1:7" ht="18" x14ac:dyDescent="0.2">
      <c r="A322" s="80">
        <v>32</v>
      </c>
      <c r="B322" s="80">
        <v>319</v>
      </c>
      <c r="C322" s="80">
        <v>9</v>
      </c>
      <c r="D322" s="81" t="s">
        <v>448</v>
      </c>
      <c r="E322" s="80" t="s">
        <v>449</v>
      </c>
      <c r="F322" s="80" t="s">
        <v>458</v>
      </c>
      <c r="G322" s="83"/>
    </row>
    <row r="323" spans="1:7" x14ac:dyDescent="0.2">
      <c r="A323" s="80">
        <v>32</v>
      </c>
      <c r="B323" s="80">
        <v>320</v>
      </c>
      <c r="C323" s="80">
        <v>10</v>
      </c>
      <c r="D323" s="81" t="s">
        <v>448</v>
      </c>
      <c r="E323" s="80" t="s">
        <v>449</v>
      </c>
      <c r="F323" s="80" t="s">
        <v>459</v>
      </c>
    </row>
    <row r="324" spans="1:7" ht="18" x14ac:dyDescent="0.2">
      <c r="A324" s="80">
        <v>33</v>
      </c>
      <c r="B324" s="80">
        <v>321</v>
      </c>
      <c r="C324" s="80">
        <v>1</v>
      </c>
      <c r="D324" s="81" t="s">
        <v>460</v>
      </c>
      <c r="E324" s="80" t="s">
        <v>461</v>
      </c>
      <c r="F324" s="80" t="s">
        <v>102</v>
      </c>
      <c r="G324" s="84"/>
    </row>
    <row r="325" spans="1:7" ht="18" x14ac:dyDescent="0.2">
      <c r="A325" s="80">
        <v>33</v>
      </c>
      <c r="B325" s="80">
        <v>322</v>
      </c>
      <c r="C325" s="80">
        <v>2</v>
      </c>
      <c r="D325" s="81" t="s">
        <v>460</v>
      </c>
      <c r="E325" s="80" t="s">
        <v>461</v>
      </c>
      <c r="F325" s="80" t="s">
        <v>462</v>
      </c>
      <c r="G325" s="84"/>
    </row>
    <row r="326" spans="1:7" ht="18" x14ac:dyDescent="0.2">
      <c r="A326" s="80">
        <v>33</v>
      </c>
      <c r="B326" s="80">
        <v>323</v>
      </c>
      <c r="C326" s="80">
        <v>3</v>
      </c>
      <c r="D326" s="81" t="s">
        <v>460</v>
      </c>
      <c r="E326" s="80" t="s">
        <v>461</v>
      </c>
      <c r="F326" s="80" t="s">
        <v>463</v>
      </c>
      <c r="G326" s="84"/>
    </row>
    <row r="327" spans="1:7" ht="18" x14ac:dyDescent="0.2">
      <c r="A327" s="80">
        <v>33</v>
      </c>
      <c r="B327" s="80">
        <v>324</v>
      </c>
      <c r="C327" s="80">
        <v>4</v>
      </c>
      <c r="D327" s="81" t="s">
        <v>460</v>
      </c>
      <c r="E327" s="80" t="s">
        <v>461</v>
      </c>
      <c r="F327" s="80" t="s">
        <v>464</v>
      </c>
      <c r="G327" s="84"/>
    </row>
    <row r="328" spans="1:7" ht="18" x14ac:dyDescent="0.2">
      <c r="A328" s="80">
        <v>33</v>
      </c>
      <c r="B328" s="80">
        <v>325</v>
      </c>
      <c r="C328" s="80">
        <v>5</v>
      </c>
      <c r="D328" s="81" t="s">
        <v>460</v>
      </c>
      <c r="E328" s="80" t="s">
        <v>461</v>
      </c>
      <c r="F328" s="80" t="s">
        <v>465</v>
      </c>
      <c r="G328" s="84"/>
    </row>
    <row r="329" spans="1:7" ht="18" x14ac:dyDescent="0.2">
      <c r="A329" s="80">
        <v>33</v>
      </c>
      <c r="B329" s="80">
        <v>326</v>
      </c>
      <c r="C329" s="80">
        <v>6</v>
      </c>
      <c r="D329" s="81" t="s">
        <v>460</v>
      </c>
      <c r="E329" s="80" t="s">
        <v>461</v>
      </c>
      <c r="F329" s="80" t="s">
        <v>466</v>
      </c>
      <c r="G329" s="84"/>
    </row>
    <row r="330" spans="1:7" ht="18" x14ac:dyDescent="0.2">
      <c r="A330" s="80">
        <v>33</v>
      </c>
      <c r="B330" s="80">
        <v>327</v>
      </c>
      <c r="C330" s="80">
        <v>7</v>
      </c>
      <c r="D330" s="81" t="s">
        <v>460</v>
      </c>
      <c r="E330" s="80" t="s">
        <v>461</v>
      </c>
      <c r="F330" s="80" t="s">
        <v>467</v>
      </c>
      <c r="G330" s="84"/>
    </row>
    <row r="331" spans="1:7" ht="18" x14ac:dyDescent="0.2">
      <c r="A331" s="80">
        <v>33</v>
      </c>
      <c r="B331" s="80">
        <v>328</v>
      </c>
      <c r="C331" s="80">
        <v>8</v>
      </c>
      <c r="D331" s="81" t="s">
        <v>460</v>
      </c>
      <c r="E331" s="80" t="s">
        <v>461</v>
      </c>
      <c r="F331" s="80" t="s">
        <v>468</v>
      </c>
      <c r="G331" s="84"/>
    </row>
    <row r="332" spans="1:7" ht="18" x14ac:dyDescent="0.2">
      <c r="A332" s="80">
        <v>33</v>
      </c>
      <c r="B332" s="80">
        <v>329</v>
      </c>
      <c r="C332" s="80">
        <v>9</v>
      </c>
      <c r="D332" s="81" t="s">
        <v>460</v>
      </c>
      <c r="E332" s="80" t="s">
        <v>461</v>
      </c>
      <c r="F332" s="80" t="s">
        <v>469</v>
      </c>
      <c r="G332" s="84"/>
    </row>
    <row r="333" spans="1:7" x14ac:dyDescent="0.2">
      <c r="A333" s="80">
        <v>33</v>
      </c>
      <c r="B333" s="80">
        <v>330</v>
      </c>
      <c r="C333" s="80">
        <v>10</v>
      </c>
      <c r="D333" s="81" t="s">
        <v>460</v>
      </c>
      <c r="E333" s="80" t="s">
        <v>461</v>
      </c>
      <c r="F333" s="80" t="s">
        <v>470</v>
      </c>
    </row>
    <row r="334" spans="1:7" ht="18" x14ac:dyDescent="0.2">
      <c r="A334" s="80">
        <v>34</v>
      </c>
      <c r="B334" s="80">
        <v>331</v>
      </c>
      <c r="C334" s="80">
        <v>1</v>
      </c>
      <c r="D334" s="81" t="s">
        <v>471</v>
      </c>
      <c r="E334" s="80" t="s">
        <v>472</v>
      </c>
      <c r="F334" s="80" t="s">
        <v>473</v>
      </c>
      <c r="G334" s="84"/>
    </row>
    <row r="335" spans="1:7" ht="18" x14ac:dyDescent="0.2">
      <c r="A335" s="80">
        <v>34</v>
      </c>
      <c r="B335" s="80">
        <v>332</v>
      </c>
      <c r="C335" s="80">
        <v>2</v>
      </c>
      <c r="D335" s="81" t="s">
        <v>471</v>
      </c>
      <c r="E335" s="80" t="s">
        <v>472</v>
      </c>
      <c r="F335" s="80" t="s">
        <v>474</v>
      </c>
      <c r="G335" s="84"/>
    </row>
    <row r="336" spans="1:7" ht="18" x14ac:dyDescent="0.2">
      <c r="A336" s="80">
        <v>34</v>
      </c>
      <c r="B336" s="80">
        <v>333</v>
      </c>
      <c r="C336" s="80">
        <v>3</v>
      </c>
      <c r="D336" s="81" t="s">
        <v>471</v>
      </c>
      <c r="E336" s="80" t="s">
        <v>472</v>
      </c>
      <c r="F336" s="80" t="s">
        <v>475</v>
      </c>
      <c r="G336" s="84"/>
    </row>
    <row r="337" spans="1:7" ht="18" x14ac:dyDescent="0.2">
      <c r="A337" s="80">
        <v>34</v>
      </c>
      <c r="B337" s="80">
        <v>334</v>
      </c>
      <c r="C337" s="80">
        <v>4</v>
      </c>
      <c r="D337" s="81" t="s">
        <v>471</v>
      </c>
      <c r="E337" s="80" t="s">
        <v>472</v>
      </c>
      <c r="F337" s="80" t="s">
        <v>476</v>
      </c>
      <c r="G337" s="84"/>
    </row>
    <row r="338" spans="1:7" ht="18" x14ac:dyDescent="0.2">
      <c r="A338" s="80">
        <v>34</v>
      </c>
      <c r="B338" s="80">
        <v>335</v>
      </c>
      <c r="C338" s="80">
        <v>5</v>
      </c>
      <c r="D338" s="81" t="s">
        <v>471</v>
      </c>
      <c r="E338" s="80" t="s">
        <v>472</v>
      </c>
      <c r="F338" s="80" t="s">
        <v>477</v>
      </c>
      <c r="G338" s="84"/>
    </row>
    <row r="339" spans="1:7" ht="18" x14ac:dyDescent="0.2">
      <c r="A339" s="80">
        <v>34</v>
      </c>
      <c r="B339" s="80">
        <v>336</v>
      </c>
      <c r="C339" s="80">
        <v>6</v>
      </c>
      <c r="D339" s="81" t="s">
        <v>471</v>
      </c>
      <c r="E339" s="80" t="s">
        <v>472</v>
      </c>
      <c r="F339" s="80" t="s">
        <v>478</v>
      </c>
      <c r="G339" s="84"/>
    </row>
    <row r="340" spans="1:7" ht="18" x14ac:dyDescent="0.2">
      <c r="A340" s="80">
        <v>34</v>
      </c>
      <c r="B340" s="80">
        <v>337</v>
      </c>
      <c r="C340" s="80">
        <v>7</v>
      </c>
      <c r="D340" s="81" t="s">
        <v>471</v>
      </c>
      <c r="E340" s="80" t="s">
        <v>472</v>
      </c>
      <c r="F340" s="80" t="s">
        <v>479</v>
      </c>
      <c r="G340" s="84"/>
    </row>
    <row r="341" spans="1:7" ht="18" x14ac:dyDescent="0.2">
      <c r="A341" s="80">
        <v>34</v>
      </c>
      <c r="B341" s="80">
        <v>338</v>
      </c>
      <c r="C341" s="80">
        <v>8</v>
      </c>
      <c r="D341" s="81" t="s">
        <v>471</v>
      </c>
      <c r="E341" s="80" t="s">
        <v>472</v>
      </c>
      <c r="F341" s="80" t="s">
        <v>480</v>
      </c>
      <c r="G341" s="84"/>
    </row>
    <row r="342" spans="1:7" ht="18" x14ac:dyDescent="0.2">
      <c r="A342" s="80">
        <v>34</v>
      </c>
      <c r="B342" s="80">
        <v>339</v>
      </c>
      <c r="C342" s="80">
        <v>9</v>
      </c>
      <c r="D342" s="81" t="s">
        <v>471</v>
      </c>
      <c r="E342" s="80" t="s">
        <v>472</v>
      </c>
      <c r="F342" s="80" t="s">
        <v>481</v>
      </c>
      <c r="G342" s="84"/>
    </row>
    <row r="343" spans="1:7" ht="18" x14ac:dyDescent="0.2">
      <c r="A343" s="80">
        <v>34</v>
      </c>
      <c r="B343" s="80">
        <v>340</v>
      </c>
      <c r="C343" s="80">
        <v>10</v>
      </c>
      <c r="D343" s="81" t="s">
        <v>471</v>
      </c>
      <c r="E343" s="80" t="s">
        <v>472</v>
      </c>
      <c r="F343" s="80" t="s">
        <v>482</v>
      </c>
      <c r="G343" s="84"/>
    </row>
    <row r="344" spans="1:7" ht="18" x14ac:dyDescent="0.2">
      <c r="A344" s="80">
        <v>35</v>
      </c>
      <c r="B344" s="80">
        <v>341</v>
      </c>
      <c r="C344" s="80">
        <v>1</v>
      </c>
      <c r="D344" s="81" t="s">
        <v>483</v>
      </c>
      <c r="E344" s="80" t="s">
        <v>484</v>
      </c>
      <c r="F344" s="80" t="s">
        <v>485</v>
      </c>
      <c r="G344" s="83"/>
    </row>
    <row r="345" spans="1:7" ht="18" x14ac:dyDescent="0.2">
      <c r="A345" s="80">
        <v>35</v>
      </c>
      <c r="B345" s="80">
        <v>342</v>
      </c>
      <c r="C345" s="80">
        <v>2</v>
      </c>
      <c r="D345" s="81" t="s">
        <v>483</v>
      </c>
      <c r="E345" s="80" t="s">
        <v>484</v>
      </c>
      <c r="F345" s="80" t="s">
        <v>486</v>
      </c>
      <c r="G345" s="83"/>
    </row>
    <row r="346" spans="1:7" ht="18" x14ac:dyDescent="0.2">
      <c r="A346" s="80">
        <v>35</v>
      </c>
      <c r="B346" s="80">
        <v>343</v>
      </c>
      <c r="C346" s="80">
        <v>3</v>
      </c>
      <c r="D346" s="81" t="s">
        <v>483</v>
      </c>
      <c r="E346" s="80" t="s">
        <v>484</v>
      </c>
      <c r="F346" s="80" t="s">
        <v>487</v>
      </c>
      <c r="G346" s="83"/>
    </row>
    <row r="347" spans="1:7" ht="18" x14ac:dyDescent="0.2">
      <c r="A347" s="80">
        <v>35</v>
      </c>
      <c r="B347" s="80">
        <v>344</v>
      </c>
      <c r="C347" s="80">
        <v>4</v>
      </c>
      <c r="D347" s="81" t="s">
        <v>483</v>
      </c>
      <c r="E347" s="80" t="s">
        <v>484</v>
      </c>
      <c r="F347" s="80" t="s">
        <v>488</v>
      </c>
      <c r="G347" s="83"/>
    </row>
    <row r="348" spans="1:7" ht="18" x14ac:dyDescent="0.2">
      <c r="A348" s="80">
        <v>35</v>
      </c>
      <c r="B348" s="80">
        <v>345</v>
      </c>
      <c r="C348" s="80">
        <v>5</v>
      </c>
      <c r="D348" s="81" t="s">
        <v>483</v>
      </c>
      <c r="E348" s="80" t="s">
        <v>484</v>
      </c>
      <c r="F348" s="80" t="s">
        <v>483</v>
      </c>
      <c r="G348" s="83"/>
    </row>
    <row r="349" spans="1:7" ht="18" x14ac:dyDescent="0.2">
      <c r="A349" s="80">
        <v>35</v>
      </c>
      <c r="B349" s="80">
        <v>346</v>
      </c>
      <c r="C349" s="80">
        <v>6</v>
      </c>
      <c r="D349" s="81" t="s">
        <v>483</v>
      </c>
      <c r="E349" s="80" t="s">
        <v>484</v>
      </c>
      <c r="F349" s="80" t="s">
        <v>489</v>
      </c>
      <c r="G349" s="83"/>
    </row>
    <row r="350" spans="1:7" ht="18" x14ac:dyDescent="0.2">
      <c r="A350" s="80">
        <v>35</v>
      </c>
      <c r="B350" s="80">
        <v>347</v>
      </c>
      <c r="C350" s="80">
        <v>7</v>
      </c>
      <c r="D350" s="81" t="s">
        <v>483</v>
      </c>
      <c r="E350" s="80" t="s">
        <v>484</v>
      </c>
      <c r="F350" s="80" t="s">
        <v>490</v>
      </c>
      <c r="G350" s="83"/>
    </row>
    <row r="351" spans="1:7" ht="18" x14ac:dyDescent="0.2">
      <c r="A351" s="80">
        <v>35</v>
      </c>
      <c r="B351" s="80">
        <v>348</v>
      </c>
      <c r="C351" s="80">
        <v>8</v>
      </c>
      <c r="D351" s="81" t="s">
        <v>483</v>
      </c>
      <c r="E351" s="80" t="s">
        <v>484</v>
      </c>
      <c r="F351" s="80" t="s">
        <v>491</v>
      </c>
      <c r="G351" s="83"/>
    </row>
    <row r="352" spans="1:7" ht="18" x14ac:dyDescent="0.2">
      <c r="A352" s="80">
        <v>35</v>
      </c>
      <c r="B352" s="80">
        <v>349</v>
      </c>
      <c r="C352" s="80">
        <v>9</v>
      </c>
      <c r="D352" s="81" t="s">
        <v>483</v>
      </c>
      <c r="E352" s="80" t="s">
        <v>484</v>
      </c>
      <c r="F352" s="80" t="s">
        <v>492</v>
      </c>
      <c r="G352" s="83"/>
    </row>
    <row r="353" spans="1:7" ht="18" x14ac:dyDescent="0.2">
      <c r="A353" s="80">
        <v>35</v>
      </c>
      <c r="B353" s="80">
        <v>350</v>
      </c>
      <c r="C353" s="80">
        <v>10</v>
      </c>
      <c r="D353" s="81" t="s">
        <v>483</v>
      </c>
      <c r="E353" s="80" t="s">
        <v>484</v>
      </c>
      <c r="F353" s="80" t="s">
        <v>493</v>
      </c>
      <c r="G353" s="83"/>
    </row>
    <row r="354" spans="1:7" ht="18" x14ac:dyDescent="0.2">
      <c r="A354" s="80">
        <v>36</v>
      </c>
      <c r="B354" s="80">
        <v>351</v>
      </c>
      <c r="C354" s="80">
        <v>1</v>
      </c>
      <c r="D354" s="81" t="s">
        <v>494</v>
      </c>
      <c r="E354" s="80" t="s">
        <v>494</v>
      </c>
      <c r="F354" s="80" t="s">
        <v>495</v>
      </c>
      <c r="G354" s="84"/>
    </row>
    <row r="355" spans="1:7" ht="18" x14ac:dyDescent="0.2">
      <c r="A355" s="80">
        <v>36</v>
      </c>
      <c r="B355" s="80">
        <v>352</v>
      </c>
      <c r="C355" s="80">
        <v>2</v>
      </c>
      <c r="D355" s="81" t="s">
        <v>494</v>
      </c>
      <c r="E355" s="80" t="s">
        <v>494</v>
      </c>
      <c r="F355" s="80" t="s">
        <v>496</v>
      </c>
      <c r="G355" s="84"/>
    </row>
    <row r="356" spans="1:7" ht="18" x14ac:dyDescent="0.2">
      <c r="A356" s="80">
        <v>36</v>
      </c>
      <c r="B356" s="80">
        <v>353</v>
      </c>
      <c r="C356" s="80">
        <v>3</v>
      </c>
      <c r="D356" s="81" t="s">
        <v>494</v>
      </c>
      <c r="E356" s="80" t="s">
        <v>494</v>
      </c>
      <c r="F356" s="80" t="s">
        <v>497</v>
      </c>
      <c r="G356" s="84"/>
    </row>
    <row r="357" spans="1:7" ht="18" x14ac:dyDescent="0.2">
      <c r="A357" s="80">
        <v>36</v>
      </c>
      <c r="B357" s="80">
        <v>354</v>
      </c>
      <c r="C357" s="80">
        <v>4</v>
      </c>
      <c r="D357" s="81" t="s">
        <v>494</v>
      </c>
      <c r="E357" s="80" t="s">
        <v>494</v>
      </c>
      <c r="F357" s="80" t="s">
        <v>498</v>
      </c>
      <c r="G357" s="84"/>
    </row>
    <row r="358" spans="1:7" ht="18" x14ac:dyDescent="0.2">
      <c r="A358" s="80">
        <v>36</v>
      </c>
      <c r="B358" s="80">
        <v>355</v>
      </c>
      <c r="C358" s="80">
        <v>5</v>
      </c>
      <c r="D358" s="81" t="s">
        <v>494</v>
      </c>
      <c r="E358" s="80" t="s">
        <v>494</v>
      </c>
      <c r="F358" s="80" t="s">
        <v>499</v>
      </c>
      <c r="G358" s="84"/>
    </row>
    <row r="359" spans="1:7" ht="18" x14ac:dyDescent="0.2">
      <c r="A359" s="80">
        <v>36</v>
      </c>
      <c r="B359" s="80">
        <v>356</v>
      </c>
      <c r="C359" s="80">
        <v>6</v>
      </c>
      <c r="D359" s="81" t="s">
        <v>494</v>
      </c>
      <c r="E359" s="80" t="s">
        <v>494</v>
      </c>
      <c r="F359" s="80" t="s">
        <v>500</v>
      </c>
      <c r="G359" s="84"/>
    </row>
    <row r="360" spans="1:7" ht="18" x14ac:dyDescent="0.2">
      <c r="A360" s="80">
        <v>36</v>
      </c>
      <c r="B360" s="80">
        <v>357</v>
      </c>
      <c r="C360" s="80">
        <v>7</v>
      </c>
      <c r="D360" s="81" t="s">
        <v>494</v>
      </c>
      <c r="E360" s="80" t="s">
        <v>494</v>
      </c>
      <c r="F360" s="80" t="s">
        <v>501</v>
      </c>
      <c r="G360" s="84"/>
    </row>
    <row r="361" spans="1:7" ht="18" x14ac:dyDescent="0.2">
      <c r="A361" s="80">
        <v>36</v>
      </c>
      <c r="B361" s="80">
        <v>358</v>
      </c>
      <c r="C361" s="80">
        <v>8</v>
      </c>
      <c r="D361" s="81" t="s">
        <v>494</v>
      </c>
      <c r="E361" s="80" t="s">
        <v>494</v>
      </c>
      <c r="F361" s="80" t="s">
        <v>502</v>
      </c>
      <c r="G361" s="84"/>
    </row>
    <row r="362" spans="1:7" ht="18" x14ac:dyDescent="0.2">
      <c r="A362" s="80">
        <v>36</v>
      </c>
      <c r="B362" s="80">
        <v>359</v>
      </c>
      <c r="C362" s="80">
        <v>9</v>
      </c>
      <c r="D362" s="81" t="s">
        <v>494</v>
      </c>
      <c r="E362" s="80" t="s">
        <v>494</v>
      </c>
      <c r="F362" s="80" t="s">
        <v>503</v>
      </c>
      <c r="G362" s="84"/>
    </row>
    <row r="363" spans="1:7" ht="18" x14ac:dyDescent="0.2">
      <c r="A363" s="80">
        <v>36</v>
      </c>
      <c r="B363" s="80">
        <v>360</v>
      </c>
      <c r="C363" s="80">
        <v>10</v>
      </c>
      <c r="D363" s="81" t="s">
        <v>494</v>
      </c>
      <c r="E363" s="80" t="s">
        <v>494</v>
      </c>
      <c r="F363" s="80" t="s">
        <v>504</v>
      </c>
      <c r="G363" s="84"/>
    </row>
    <row r="364" spans="1:7" ht="18" x14ac:dyDescent="0.2">
      <c r="A364" s="80">
        <v>37</v>
      </c>
      <c r="B364" s="80">
        <v>361</v>
      </c>
      <c r="C364" s="80">
        <v>1</v>
      </c>
      <c r="D364" s="81" t="s">
        <v>505</v>
      </c>
      <c r="E364" s="80" t="s">
        <v>505</v>
      </c>
      <c r="F364" s="80" t="s">
        <v>506</v>
      </c>
      <c r="G364" s="83"/>
    </row>
    <row r="365" spans="1:7" ht="18" x14ac:dyDescent="0.2">
      <c r="A365" s="80">
        <v>37</v>
      </c>
      <c r="B365" s="80">
        <v>362</v>
      </c>
      <c r="C365" s="80">
        <v>2</v>
      </c>
      <c r="D365" s="81" t="s">
        <v>505</v>
      </c>
      <c r="E365" s="80" t="s">
        <v>505</v>
      </c>
      <c r="F365" s="80" t="s">
        <v>507</v>
      </c>
      <c r="G365" s="83"/>
    </row>
    <row r="366" spans="1:7" ht="18" x14ac:dyDescent="0.2">
      <c r="A366" s="80">
        <v>37</v>
      </c>
      <c r="B366" s="80">
        <v>363</v>
      </c>
      <c r="C366" s="80">
        <v>3</v>
      </c>
      <c r="D366" s="81" t="s">
        <v>505</v>
      </c>
      <c r="E366" s="80" t="s">
        <v>505</v>
      </c>
      <c r="F366" s="80" t="s">
        <v>508</v>
      </c>
      <c r="G366" s="83"/>
    </row>
    <row r="367" spans="1:7" ht="18" x14ac:dyDescent="0.2">
      <c r="A367" s="80">
        <v>37</v>
      </c>
      <c r="B367" s="80">
        <v>364</v>
      </c>
      <c r="C367" s="80">
        <v>4</v>
      </c>
      <c r="D367" s="81" t="s">
        <v>505</v>
      </c>
      <c r="E367" s="80" t="s">
        <v>505</v>
      </c>
      <c r="F367" s="80" t="s">
        <v>509</v>
      </c>
      <c r="G367" s="83"/>
    </row>
    <row r="368" spans="1:7" ht="18" x14ac:dyDescent="0.2">
      <c r="A368" s="80">
        <v>37</v>
      </c>
      <c r="B368" s="80">
        <v>365</v>
      </c>
      <c r="C368" s="80">
        <v>5</v>
      </c>
      <c r="D368" s="81" t="s">
        <v>505</v>
      </c>
      <c r="E368" s="80" t="s">
        <v>505</v>
      </c>
      <c r="F368" s="80" t="s">
        <v>510</v>
      </c>
      <c r="G368" s="83"/>
    </row>
    <row r="369" spans="1:8" ht="18" x14ac:dyDescent="0.2">
      <c r="A369" s="80">
        <v>37</v>
      </c>
      <c r="B369" s="80">
        <v>366</v>
      </c>
      <c r="C369" s="80">
        <v>6</v>
      </c>
      <c r="D369" s="81" t="s">
        <v>505</v>
      </c>
      <c r="E369" s="80" t="s">
        <v>505</v>
      </c>
      <c r="F369" s="80" t="s">
        <v>511</v>
      </c>
      <c r="G369" s="83"/>
    </row>
    <row r="370" spans="1:8" ht="18" x14ac:dyDescent="0.2">
      <c r="A370" s="80">
        <v>37</v>
      </c>
      <c r="B370" s="80">
        <v>367</v>
      </c>
      <c r="C370" s="80">
        <v>7</v>
      </c>
      <c r="D370" s="81" t="s">
        <v>505</v>
      </c>
      <c r="E370" s="80" t="s">
        <v>505</v>
      </c>
      <c r="F370" s="80" t="s">
        <v>512</v>
      </c>
      <c r="G370" s="83"/>
    </row>
    <row r="371" spans="1:8" ht="18" x14ac:dyDescent="0.2">
      <c r="A371" s="80">
        <v>37</v>
      </c>
      <c r="B371" s="80">
        <v>368</v>
      </c>
      <c r="C371" s="80">
        <v>8</v>
      </c>
      <c r="D371" s="81" t="s">
        <v>505</v>
      </c>
      <c r="E371" s="80" t="s">
        <v>505</v>
      </c>
      <c r="F371" s="80" t="s">
        <v>513</v>
      </c>
      <c r="G371" s="83"/>
    </row>
    <row r="372" spans="1:8" ht="18" x14ac:dyDescent="0.2">
      <c r="A372" s="80">
        <v>37</v>
      </c>
      <c r="B372" s="80">
        <v>369</v>
      </c>
      <c r="C372" s="80">
        <v>9</v>
      </c>
      <c r="D372" s="81" t="s">
        <v>505</v>
      </c>
      <c r="E372" s="80" t="s">
        <v>505</v>
      </c>
      <c r="F372" s="80" t="s">
        <v>514</v>
      </c>
      <c r="G372" s="83"/>
    </row>
    <row r="373" spans="1:8" ht="18" x14ac:dyDescent="0.2">
      <c r="A373" s="80">
        <v>37</v>
      </c>
      <c r="B373" s="80">
        <v>370</v>
      </c>
      <c r="C373" s="80">
        <v>10</v>
      </c>
      <c r="D373" s="81" t="s">
        <v>505</v>
      </c>
      <c r="E373" s="80" t="s">
        <v>505</v>
      </c>
      <c r="F373" s="80" t="s">
        <v>515</v>
      </c>
      <c r="G373" s="83"/>
    </row>
    <row r="374" spans="1:8" ht="18" x14ac:dyDescent="0.2">
      <c r="A374" s="80">
        <v>38</v>
      </c>
      <c r="B374" s="80">
        <v>371</v>
      </c>
      <c r="C374" s="80">
        <v>1</v>
      </c>
      <c r="D374" s="81" t="s">
        <v>516</v>
      </c>
      <c r="E374" s="80" t="s">
        <v>517</v>
      </c>
      <c r="F374" s="80" t="s">
        <v>518</v>
      </c>
      <c r="H374" s="83"/>
    </row>
    <row r="375" spans="1:8" ht="18" x14ac:dyDescent="0.2">
      <c r="A375" s="80">
        <v>38</v>
      </c>
      <c r="B375" s="80">
        <v>372</v>
      </c>
      <c r="C375" s="80">
        <v>2</v>
      </c>
      <c r="D375" s="81" t="s">
        <v>516</v>
      </c>
      <c r="E375" s="80" t="s">
        <v>517</v>
      </c>
      <c r="F375" s="80" t="s">
        <v>519</v>
      </c>
      <c r="H375" s="83"/>
    </row>
    <row r="376" spans="1:8" ht="18" x14ac:dyDescent="0.2">
      <c r="A376" s="80">
        <v>38</v>
      </c>
      <c r="B376" s="80">
        <v>373</v>
      </c>
      <c r="C376" s="80">
        <v>3</v>
      </c>
      <c r="D376" s="81" t="s">
        <v>516</v>
      </c>
      <c r="E376" s="80" t="s">
        <v>517</v>
      </c>
      <c r="F376" s="80" t="s">
        <v>520</v>
      </c>
      <c r="H376" s="83"/>
    </row>
    <row r="377" spans="1:8" ht="18" x14ac:dyDescent="0.2">
      <c r="A377" s="80">
        <v>38</v>
      </c>
      <c r="B377" s="80">
        <v>374</v>
      </c>
      <c r="C377" s="80">
        <v>4</v>
      </c>
      <c r="D377" s="81" t="s">
        <v>516</v>
      </c>
      <c r="E377" s="80" t="s">
        <v>517</v>
      </c>
      <c r="F377" s="80" t="s">
        <v>521</v>
      </c>
      <c r="H377" s="83"/>
    </row>
    <row r="378" spans="1:8" ht="18" x14ac:dyDescent="0.2">
      <c r="A378" s="80">
        <v>38</v>
      </c>
      <c r="B378" s="80">
        <v>375</v>
      </c>
      <c r="C378" s="80">
        <v>5</v>
      </c>
      <c r="D378" s="81" t="s">
        <v>516</v>
      </c>
      <c r="E378" s="80" t="s">
        <v>517</v>
      </c>
      <c r="F378" s="80" t="s">
        <v>522</v>
      </c>
      <c r="H378" s="83"/>
    </row>
    <row r="379" spans="1:8" ht="18" x14ac:dyDescent="0.2">
      <c r="A379" s="80">
        <v>38</v>
      </c>
      <c r="B379" s="80">
        <v>376</v>
      </c>
      <c r="C379" s="80">
        <v>6</v>
      </c>
      <c r="D379" s="81" t="s">
        <v>516</v>
      </c>
      <c r="E379" s="80" t="s">
        <v>517</v>
      </c>
      <c r="F379" s="80" t="s">
        <v>523</v>
      </c>
      <c r="H379" s="83"/>
    </row>
    <row r="380" spans="1:8" ht="18" x14ac:dyDescent="0.2">
      <c r="A380" s="80">
        <v>38</v>
      </c>
      <c r="B380" s="80">
        <v>377</v>
      </c>
      <c r="C380" s="80">
        <v>7</v>
      </c>
      <c r="D380" s="81" t="s">
        <v>516</v>
      </c>
      <c r="E380" s="80" t="s">
        <v>517</v>
      </c>
      <c r="F380" s="80" t="s">
        <v>524</v>
      </c>
      <c r="H380" s="83"/>
    </row>
    <row r="381" spans="1:8" ht="18" x14ac:dyDescent="0.2">
      <c r="A381" s="80">
        <v>38</v>
      </c>
      <c r="B381" s="80">
        <v>378</v>
      </c>
      <c r="C381" s="80">
        <v>8</v>
      </c>
      <c r="D381" s="81" t="s">
        <v>516</v>
      </c>
      <c r="E381" s="80" t="s">
        <v>517</v>
      </c>
      <c r="F381" s="80" t="s">
        <v>525</v>
      </c>
      <c r="H381" s="83"/>
    </row>
    <row r="382" spans="1:8" ht="18" x14ac:dyDescent="0.2">
      <c r="A382" s="80">
        <v>38</v>
      </c>
      <c r="B382" s="80">
        <v>379</v>
      </c>
      <c r="C382" s="80">
        <v>9</v>
      </c>
      <c r="D382" s="81" t="s">
        <v>516</v>
      </c>
      <c r="E382" s="80" t="s">
        <v>517</v>
      </c>
      <c r="F382" s="80" t="s">
        <v>526</v>
      </c>
      <c r="H382" s="83"/>
    </row>
    <row r="383" spans="1:8" ht="18" x14ac:dyDescent="0.2">
      <c r="A383" s="80">
        <v>38</v>
      </c>
      <c r="B383" s="80">
        <v>380</v>
      </c>
      <c r="C383" s="80">
        <v>10</v>
      </c>
      <c r="D383" s="81" t="s">
        <v>516</v>
      </c>
      <c r="E383" s="80" t="s">
        <v>517</v>
      </c>
      <c r="F383" s="80" t="s">
        <v>527</v>
      </c>
      <c r="H383" s="83"/>
    </row>
    <row r="384" spans="1:8" ht="18" x14ac:dyDescent="0.2">
      <c r="A384" s="80">
        <v>39</v>
      </c>
      <c r="B384" s="80">
        <v>381</v>
      </c>
      <c r="C384" s="80">
        <v>1</v>
      </c>
      <c r="D384" s="81" t="s">
        <v>528</v>
      </c>
      <c r="E384" s="80" t="s">
        <v>529</v>
      </c>
      <c r="F384" s="80" t="s">
        <v>530</v>
      </c>
      <c r="G384" s="82"/>
      <c r="H384" s="83"/>
    </row>
    <row r="385" spans="1:7" x14ac:dyDescent="0.2">
      <c r="A385" s="80">
        <v>39</v>
      </c>
      <c r="B385" s="80">
        <v>382</v>
      </c>
      <c r="C385" s="80">
        <v>2</v>
      </c>
      <c r="D385" s="81" t="s">
        <v>528</v>
      </c>
      <c r="E385" s="80" t="s">
        <v>529</v>
      </c>
      <c r="F385" s="80" t="s">
        <v>531</v>
      </c>
    </row>
    <row r="386" spans="1:7" ht="18" x14ac:dyDescent="0.2">
      <c r="A386" s="80">
        <v>39</v>
      </c>
      <c r="B386" s="80">
        <v>383</v>
      </c>
      <c r="C386" s="80">
        <v>3</v>
      </c>
      <c r="D386" s="81" t="s">
        <v>528</v>
      </c>
      <c r="E386" s="80" t="s">
        <v>529</v>
      </c>
      <c r="F386" s="80" t="s">
        <v>532</v>
      </c>
      <c r="G386" s="83"/>
    </row>
    <row r="387" spans="1:7" ht="18" x14ac:dyDescent="0.2">
      <c r="A387" s="80">
        <v>39</v>
      </c>
      <c r="B387" s="80">
        <v>384</v>
      </c>
      <c r="C387" s="80">
        <v>4</v>
      </c>
      <c r="D387" s="81" t="s">
        <v>528</v>
      </c>
      <c r="E387" s="80" t="s">
        <v>529</v>
      </c>
      <c r="F387" s="80" t="s">
        <v>533</v>
      </c>
      <c r="G387" s="83"/>
    </row>
    <row r="388" spans="1:7" ht="18" x14ac:dyDescent="0.2">
      <c r="A388" s="80">
        <v>39</v>
      </c>
      <c r="B388" s="80">
        <v>385</v>
      </c>
      <c r="C388" s="80">
        <v>5</v>
      </c>
      <c r="D388" s="81" t="s">
        <v>528</v>
      </c>
      <c r="E388" s="80" t="s">
        <v>529</v>
      </c>
      <c r="F388" s="80" t="s">
        <v>534</v>
      </c>
      <c r="G388" s="83"/>
    </row>
    <row r="389" spans="1:7" ht="18" x14ac:dyDescent="0.2">
      <c r="A389" s="80">
        <v>39</v>
      </c>
      <c r="B389" s="80">
        <v>386</v>
      </c>
      <c r="C389" s="80">
        <v>6</v>
      </c>
      <c r="D389" s="81" t="s">
        <v>528</v>
      </c>
      <c r="E389" s="80" t="s">
        <v>529</v>
      </c>
      <c r="F389" s="80" t="s">
        <v>535</v>
      </c>
      <c r="G389" s="83"/>
    </row>
    <row r="390" spans="1:7" ht="18" x14ac:dyDescent="0.2">
      <c r="A390" s="80">
        <v>39</v>
      </c>
      <c r="B390" s="80">
        <v>387</v>
      </c>
      <c r="C390" s="80">
        <v>7</v>
      </c>
      <c r="D390" s="81" t="s">
        <v>528</v>
      </c>
      <c r="E390" s="80" t="s">
        <v>529</v>
      </c>
      <c r="F390" s="80" t="s">
        <v>536</v>
      </c>
      <c r="G390" s="83"/>
    </row>
    <row r="391" spans="1:7" ht="18" x14ac:dyDescent="0.2">
      <c r="A391" s="80">
        <v>39</v>
      </c>
      <c r="B391" s="80">
        <v>388</v>
      </c>
      <c r="C391" s="80">
        <v>8</v>
      </c>
      <c r="D391" s="81" t="s">
        <v>528</v>
      </c>
      <c r="E391" s="80" t="s">
        <v>529</v>
      </c>
      <c r="F391" s="80" t="s">
        <v>537</v>
      </c>
      <c r="G391" s="83"/>
    </row>
    <row r="392" spans="1:7" ht="18" x14ac:dyDescent="0.2">
      <c r="A392" s="80">
        <v>39</v>
      </c>
      <c r="B392" s="80">
        <v>389</v>
      </c>
      <c r="C392" s="80">
        <v>9</v>
      </c>
      <c r="D392" s="81" t="s">
        <v>528</v>
      </c>
      <c r="E392" s="80" t="s">
        <v>529</v>
      </c>
      <c r="F392" s="80" t="s">
        <v>538</v>
      </c>
      <c r="G392" s="83"/>
    </row>
    <row r="393" spans="1:7" ht="18" x14ac:dyDescent="0.2">
      <c r="A393" s="80">
        <v>39</v>
      </c>
      <c r="B393" s="80">
        <v>390</v>
      </c>
      <c r="C393" s="80">
        <v>10</v>
      </c>
      <c r="D393" s="81" t="s">
        <v>528</v>
      </c>
      <c r="E393" s="80" t="s">
        <v>529</v>
      </c>
      <c r="F393" s="80" t="s">
        <v>539</v>
      </c>
      <c r="G393" s="83"/>
    </row>
    <row r="394" spans="1:7" ht="18" x14ac:dyDescent="0.2">
      <c r="A394" s="80">
        <v>40</v>
      </c>
      <c r="B394" s="80">
        <v>391</v>
      </c>
      <c r="C394" s="80">
        <v>1</v>
      </c>
      <c r="D394" s="81" t="s">
        <v>540</v>
      </c>
      <c r="E394" s="80" t="s">
        <v>541</v>
      </c>
      <c r="F394" s="80" t="s">
        <v>542</v>
      </c>
      <c r="G394" s="83"/>
    </row>
    <row r="395" spans="1:7" ht="18" x14ac:dyDescent="0.2">
      <c r="A395" s="80">
        <v>40</v>
      </c>
      <c r="B395" s="80">
        <v>392</v>
      </c>
      <c r="C395" s="80">
        <v>2</v>
      </c>
      <c r="D395" s="81" t="s">
        <v>540</v>
      </c>
      <c r="E395" s="80" t="s">
        <v>541</v>
      </c>
      <c r="F395" s="80" t="s">
        <v>543</v>
      </c>
      <c r="G395" s="83"/>
    </row>
    <row r="396" spans="1:7" ht="18" x14ac:dyDescent="0.2">
      <c r="A396" s="80">
        <v>40</v>
      </c>
      <c r="B396" s="80">
        <v>393</v>
      </c>
      <c r="C396" s="80">
        <v>3</v>
      </c>
      <c r="D396" s="81" t="s">
        <v>540</v>
      </c>
      <c r="E396" s="80" t="s">
        <v>541</v>
      </c>
      <c r="F396" s="80" t="s">
        <v>544</v>
      </c>
      <c r="G396" s="83"/>
    </row>
    <row r="397" spans="1:7" ht="18" x14ac:dyDescent="0.2">
      <c r="A397" s="80">
        <v>40</v>
      </c>
      <c r="B397" s="80">
        <v>394</v>
      </c>
      <c r="C397" s="80">
        <v>4</v>
      </c>
      <c r="D397" s="81" t="s">
        <v>540</v>
      </c>
      <c r="E397" s="80" t="s">
        <v>541</v>
      </c>
      <c r="F397" s="80" t="s">
        <v>545</v>
      </c>
      <c r="G397" s="83"/>
    </row>
    <row r="398" spans="1:7" ht="18" x14ac:dyDescent="0.2">
      <c r="A398" s="80">
        <v>40</v>
      </c>
      <c r="B398" s="80">
        <v>395</v>
      </c>
      <c r="C398" s="80">
        <v>5</v>
      </c>
      <c r="D398" s="81" t="s">
        <v>540</v>
      </c>
      <c r="E398" s="80" t="s">
        <v>541</v>
      </c>
      <c r="F398" s="80" t="s">
        <v>546</v>
      </c>
      <c r="G398" s="83"/>
    </row>
    <row r="399" spans="1:7" ht="18" x14ac:dyDescent="0.2">
      <c r="A399" s="80">
        <v>40</v>
      </c>
      <c r="B399" s="80">
        <v>396</v>
      </c>
      <c r="C399" s="80">
        <v>6</v>
      </c>
      <c r="D399" s="81" t="s">
        <v>540</v>
      </c>
      <c r="E399" s="80" t="s">
        <v>541</v>
      </c>
      <c r="F399" s="80" t="s">
        <v>547</v>
      </c>
      <c r="G399" s="83"/>
    </row>
    <row r="400" spans="1:7" ht="18" x14ac:dyDescent="0.2">
      <c r="A400" s="80">
        <v>40</v>
      </c>
      <c r="B400" s="80">
        <v>397</v>
      </c>
      <c r="C400" s="80">
        <v>7</v>
      </c>
      <c r="D400" s="81" t="s">
        <v>540</v>
      </c>
      <c r="E400" s="80" t="s">
        <v>541</v>
      </c>
      <c r="F400" s="80" t="s">
        <v>548</v>
      </c>
      <c r="G400" s="83"/>
    </row>
    <row r="401" spans="1:7" ht="18" x14ac:dyDescent="0.2">
      <c r="A401" s="80">
        <v>40</v>
      </c>
      <c r="B401" s="80">
        <v>398</v>
      </c>
      <c r="C401" s="80">
        <v>8</v>
      </c>
      <c r="D401" s="81" t="s">
        <v>540</v>
      </c>
      <c r="E401" s="80" t="s">
        <v>541</v>
      </c>
      <c r="F401" s="80" t="s">
        <v>549</v>
      </c>
      <c r="G401" s="83"/>
    </row>
    <row r="402" spans="1:7" ht="18" x14ac:dyDescent="0.2">
      <c r="A402" s="80">
        <v>40</v>
      </c>
      <c r="B402" s="80">
        <v>399</v>
      </c>
      <c r="C402" s="80">
        <v>9</v>
      </c>
      <c r="D402" s="81" t="s">
        <v>540</v>
      </c>
      <c r="E402" s="80" t="s">
        <v>541</v>
      </c>
      <c r="F402" s="80" t="s">
        <v>550</v>
      </c>
      <c r="G402" s="83"/>
    </row>
    <row r="403" spans="1:7" x14ac:dyDescent="0.2">
      <c r="A403" s="80">
        <v>40</v>
      </c>
      <c r="B403" s="80">
        <v>400</v>
      </c>
      <c r="C403" s="80">
        <v>10</v>
      </c>
      <c r="D403" s="81" t="s">
        <v>540</v>
      </c>
      <c r="E403" s="80" t="s">
        <v>541</v>
      </c>
      <c r="F403" s="80" t="s">
        <v>551</v>
      </c>
    </row>
    <row r="404" spans="1:7" ht="18" x14ac:dyDescent="0.2">
      <c r="A404" s="80">
        <v>41</v>
      </c>
      <c r="B404" s="80">
        <v>401</v>
      </c>
      <c r="C404" s="80">
        <v>1</v>
      </c>
      <c r="D404" s="81" t="s">
        <v>552</v>
      </c>
      <c r="E404" s="80" t="s">
        <v>553</v>
      </c>
      <c r="F404" s="80" t="s">
        <v>554</v>
      </c>
      <c r="G404" s="83"/>
    </row>
    <row r="405" spans="1:7" ht="18" x14ac:dyDescent="0.2">
      <c r="A405" s="80">
        <v>41</v>
      </c>
      <c r="B405" s="80">
        <v>402</v>
      </c>
      <c r="C405" s="80">
        <v>2</v>
      </c>
      <c r="D405" s="81" t="s">
        <v>552</v>
      </c>
      <c r="E405" s="80" t="s">
        <v>553</v>
      </c>
      <c r="F405" s="80" t="s">
        <v>555</v>
      </c>
      <c r="G405" s="83"/>
    </row>
    <row r="406" spans="1:7" ht="18" x14ac:dyDescent="0.2">
      <c r="A406" s="80">
        <v>41</v>
      </c>
      <c r="B406" s="80">
        <v>403</v>
      </c>
      <c r="C406" s="80">
        <v>3</v>
      </c>
      <c r="D406" s="81" t="s">
        <v>552</v>
      </c>
      <c r="E406" s="80" t="s">
        <v>553</v>
      </c>
      <c r="F406" s="80" t="s">
        <v>556</v>
      </c>
      <c r="G406" s="83"/>
    </row>
    <row r="407" spans="1:7" ht="18" x14ac:dyDescent="0.2">
      <c r="A407" s="80">
        <v>41</v>
      </c>
      <c r="B407" s="80">
        <v>404</v>
      </c>
      <c r="C407" s="80">
        <v>4</v>
      </c>
      <c r="D407" s="81" t="s">
        <v>552</v>
      </c>
      <c r="E407" s="80" t="s">
        <v>553</v>
      </c>
      <c r="F407" s="80" t="s">
        <v>557</v>
      </c>
      <c r="G407" s="83"/>
    </row>
    <row r="408" spans="1:7" ht="18" x14ac:dyDescent="0.2">
      <c r="A408" s="80">
        <v>41</v>
      </c>
      <c r="B408" s="80">
        <v>405</v>
      </c>
      <c r="C408" s="80">
        <v>5</v>
      </c>
      <c r="D408" s="81" t="s">
        <v>552</v>
      </c>
      <c r="E408" s="80" t="s">
        <v>553</v>
      </c>
      <c r="F408" s="80" t="s">
        <v>558</v>
      </c>
      <c r="G408" s="83"/>
    </row>
    <row r="409" spans="1:7" ht="18" x14ac:dyDescent="0.2">
      <c r="A409" s="80">
        <v>41</v>
      </c>
      <c r="B409" s="80">
        <v>406</v>
      </c>
      <c r="C409" s="80">
        <v>6</v>
      </c>
      <c r="D409" s="81" t="s">
        <v>552</v>
      </c>
      <c r="E409" s="80" t="s">
        <v>553</v>
      </c>
      <c r="F409" s="80" t="s">
        <v>559</v>
      </c>
      <c r="G409" s="83"/>
    </row>
    <row r="410" spans="1:7" ht="18" x14ac:dyDescent="0.2">
      <c r="A410" s="80">
        <v>41</v>
      </c>
      <c r="B410" s="80">
        <v>407</v>
      </c>
      <c r="C410" s="80">
        <v>7</v>
      </c>
      <c r="D410" s="81" t="s">
        <v>552</v>
      </c>
      <c r="E410" s="80" t="s">
        <v>553</v>
      </c>
      <c r="F410" s="80" t="s">
        <v>560</v>
      </c>
      <c r="G410" s="83"/>
    </row>
    <row r="411" spans="1:7" ht="18" x14ac:dyDescent="0.2">
      <c r="A411" s="80">
        <v>41</v>
      </c>
      <c r="B411" s="80">
        <v>408</v>
      </c>
      <c r="C411" s="80">
        <v>8</v>
      </c>
      <c r="D411" s="81" t="s">
        <v>552</v>
      </c>
      <c r="E411" s="80" t="s">
        <v>553</v>
      </c>
      <c r="F411" s="80" t="s">
        <v>561</v>
      </c>
      <c r="G411" s="83"/>
    </row>
    <row r="412" spans="1:7" ht="18" x14ac:dyDescent="0.2">
      <c r="A412" s="80">
        <v>41</v>
      </c>
      <c r="B412" s="80">
        <v>409</v>
      </c>
      <c r="C412" s="80">
        <v>9</v>
      </c>
      <c r="D412" s="81" t="s">
        <v>552</v>
      </c>
      <c r="E412" s="80" t="s">
        <v>553</v>
      </c>
      <c r="F412" s="80" t="s">
        <v>562</v>
      </c>
      <c r="G412" s="83"/>
    </row>
    <row r="413" spans="1:7" ht="18" x14ac:dyDescent="0.2">
      <c r="A413" s="80">
        <v>41</v>
      </c>
      <c r="B413" s="80">
        <v>410</v>
      </c>
      <c r="C413" s="80">
        <v>10</v>
      </c>
      <c r="D413" s="81" t="s">
        <v>552</v>
      </c>
      <c r="E413" s="80" t="s">
        <v>553</v>
      </c>
      <c r="F413" s="80" t="s">
        <v>563</v>
      </c>
      <c r="G413" s="83"/>
    </row>
    <row r="414" spans="1:7" ht="18" x14ac:dyDescent="0.2">
      <c r="A414" s="80">
        <v>42</v>
      </c>
      <c r="B414" s="80">
        <v>411</v>
      </c>
      <c r="C414" s="80">
        <v>1</v>
      </c>
      <c r="D414" s="81" t="s">
        <v>564</v>
      </c>
      <c r="E414" s="80" t="s">
        <v>565</v>
      </c>
      <c r="F414" s="80" t="s">
        <v>566</v>
      </c>
      <c r="G414" s="83"/>
    </row>
    <row r="415" spans="1:7" ht="18" x14ac:dyDescent="0.2">
      <c r="A415" s="80">
        <v>42</v>
      </c>
      <c r="B415" s="80">
        <v>412</v>
      </c>
      <c r="C415" s="80">
        <v>2</v>
      </c>
      <c r="D415" s="81" t="s">
        <v>564</v>
      </c>
      <c r="E415" s="80" t="s">
        <v>565</v>
      </c>
      <c r="F415" s="80" t="s">
        <v>567</v>
      </c>
      <c r="G415" s="83"/>
    </row>
    <row r="416" spans="1:7" ht="18" x14ac:dyDescent="0.2">
      <c r="A416" s="80">
        <v>42</v>
      </c>
      <c r="B416" s="80">
        <v>413</v>
      </c>
      <c r="C416" s="80">
        <v>3</v>
      </c>
      <c r="D416" s="81" t="s">
        <v>564</v>
      </c>
      <c r="E416" s="80" t="s">
        <v>565</v>
      </c>
      <c r="F416" s="80" t="s">
        <v>568</v>
      </c>
      <c r="G416" s="83"/>
    </row>
    <row r="417" spans="1:7" ht="18" x14ac:dyDescent="0.2">
      <c r="A417" s="80">
        <v>42</v>
      </c>
      <c r="B417" s="80">
        <v>414</v>
      </c>
      <c r="C417" s="80">
        <v>4</v>
      </c>
      <c r="D417" s="81" t="s">
        <v>564</v>
      </c>
      <c r="E417" s="80" t="s">
        <v>565</v>
      </c>
      <c r="F417" s="80" t="s">
        <v>569</v>
      </c>
      <c r="G417" s="83"/>
    </row>
    <row r="418" spans="1:7" ht="18" x14ac:dyDescent="0.2">
      <c r="A418" s="80">
        <v>42</v>
      </c>
      <c r="B418" s="80">
        <v>415</v>
      </c>
      <c r="C418" s="80">
        <v>5</v>
      </c>
      <c r="D418" s="81" t="s">
        <v>564</v>
      </c>
      <c r="E418" s="80" t="s">
        <v>565</v>
      </c>
      <c r="F418" s="80" t="s">
        <v>570</v>
      </c>
      <c r="G418" s="83"/>
    </row>
    <row r="419" spans="1:7" ht="18" x14ac:dyDescent="0.2">
      <c r="A419" s="80">
        <v>42</v>
      </c>
      <c r="B419" s="80">
        <v>416</v>
      </c>
      <c r="C419" s="80">
        <v>6</v>
      </c>
      <c r="D419" s="81" t="s">
        <v>564</v>
      </c>
      <c r="E419" s="80" t="s">
        <v>565</v>
      </c>
      <c r="F419" s="80" t="s">
        <v>571</v>
      </c>
      <c r="G419" s="83"/>
    </row>
    <row r="420" spans="1:7" ht="18" x14ac:dyDescent="0.2">
      <c r="A420" s="80">
        <v>42</v>
      </c>
      <c r="B420" s="80">
        <v>417</v>
      </c>
      <c r="C420" s="80">
        <v>7</v>
      </c>
      <c r="D420" s="81" t="s">
        <v>564</v>
      </c>
      <c r="E420" s="80" t="s">
        <v>565</v>
      </c>
      <c r="F420" s="80" t="s">
        <v>572</v>
      </c>
      <c r="G420" s="83"/>
    </row>
    <row r="421" spans="1:7" ht="18" x14ac:dyDescent="0.2">
      <c r="A421" s="80">
        <v>42</v>
      </c>
      <c r="B421" s="80">
        <v>418</v>
      </c>
      <c r="C421" s="80">
        <v>8</v>
      </c>
      <c r="D421" s="81" t="s">
        <v>564</v>
      </c>
      <c r="E421" s="80" t="s">
        <v>565</v>
      </c>
      <c r="F421" s="80" t="s">
        <v>573</v>
      </c>
      <c r="G421" s="83"/>
    </row>
    <row r="422" spans="1:7" ht="18" x14ac:dyDescent="0.2">
      <c r="A422" s="80">
        <v>42</v>
      </c>
      <c r="B422" s="80">
        <v>419</v>
      </c>
      <c r="C422" s="80">
        <v>9</v>
      </c>
      <c r="D422" s="81" t="s">
        <v>564</v>
      </c>
      <c r="E422" s="80" t="s">
        <v>565</v>
      </c>
      <c r="F422" s="80" t="s">
        <v>574</v>
      </c>
      <c r="G422" s="83"/>
    </row>
    <row r="423" spans="1:7" ht="18" x14ac:dyDescent="0.2">
      <c r="A423" s="80">
        <v>42</v>
      </c>
      <c r="B423" s="80">
        <v>420</v>
      </c>
      <c r="C423" s="80">
        <v>10</v>
      </c>
      <c r="D423" s="81" t="s">
        <v>564</v>
      </c>
      <c r="E423" s="80" t="s">
        <v>565</v>
      </c>
      <c r="F423" s="80" t="s">
        <v>575</v>
      </c>
      <c r="G423" s="83"/>
    </row>
    <row r="424" spans="1:7" ht="18" x14ac:dyDescent="0.2">
      <c r="A424" s="80">
        <v>43</v>
      </c>
      <c r="B424" s="80">
        <v>421</v>
      </c>
      <c r="C424" s="80">
        <v>1</v>
      </c>
      <c r="D424" s="81" t="s">
        <v>576</v>
      </c>
      <c r="E424" s="80" t="s">
        <v>577</v>
      </c>
      <c r="F424" s="80" t="s">
        <v>578</v>
      </c>
      <c r="G424" s="83"/>
    </row>
    <row r="425" spans="1:7" ht="18" x14ac:dyDescent="0.2">
      <c r="A425" s="80">
        <v>43</v>
      </c>
      <c r="B425" s="80">
        <v>422</v>
      </c>
      <c r="C425" s="80">
        <v>2</v>
      </c>
      <c r="D425" s="81" t="s">
        <v>576</v>
      </c>
      <c r="E425" s="80" t="s">
        <v>577</v>
      </c>
      <c r="F425" s="80" t="s">
        <v>579</v>
      </c>
      <c r="G425" s="83"/>
    </row>
    <row r="426" spans="1:7" ht="18" x14ac:dyDescent="0.2">
      <c r="A426" s="80">
        <v>43</v>
      </c>
      <c r="B426" s="80">
        <v>423</v>
      </c>
      <c r="C426" s="80">
        <v>3</v>
      </c>
      <c r="D426" s="81" t="s">
        <v>576</v>
      </c>
      <c r="E426" s="80" t="s">
        <v>577</v>
      </c>
      <c r="F426" s="80" t="s">
        <v>580</v>
      </c>
      <c r="G426" s="83"/>
    </row>
    <row r="427" spans="1:7" ht="18" x14ac:dyDescent="0.2">
      <c r="A427" s="80">
        <v>43</v>
      </c>
      <c r="B427" s="80">
        <v>424</v>
      </c>
      <c r="C427" s="80">
        <v>4</v>
      </c>
      <c r="D427" s="81" t="s">
        <v>576</v>
      </c>
      <c r="E427" s="80" t="s">
        <v>577</v>
      </c>
      <c r="F427" s="80" t="s">
        <v>581</v>
      </c>
      <c r="G427" s="83"/>
    </row>
    <row r="428" spans="1:7" ht="18" x14ac:dyDescent="0.2">
      <c r="A428" s="80">
        <v>43</v>
      </c>
      <c r="B428" s="80">
        <v>425</v>
      </c>
      <c r="C428" s="80">
        <v>5</v>
      </c>
      <c r="D428" s="81" t="s">
        <v>576</v>
      </c>
      <c r="E428" s="80" t="s">
        <v>577</v>
      </c>
      <c r="F428" s="80" t="s">
        <v>582</v>
      </c>
      <c r="G428" s="83"/>
    </row>
    <row r="429" spans="1:7" ht="18" x14ac:dyDescent="0.2">
      <c r="A429" s="80">
        <v>43</v>
      </c>
      <c r="B429" s="80">
        <v>426</v>
      </c>
      <c r="C429" s="80">
        <v>6</v>
      </c>
      <c r="D429" s="81" t="s">
        <v>576</v>
      </c>
      <c r="E429" s="80" t="s">
        <v>577</v>
      </c>
      <c r="F429" s="80" t="s">
        <v>583</v>
      </c>
      <c r="G429" s="83"/>
    </row>
    <row r="430" spans="1:7" ht="18" x14ac:dyDescent="0.2">
      <c r="A430" s="80">
        <v>43</v>
      </c>
      <c r="B430" s="80">
        <v>427</v>
      </c>
      <c r="C430" s="80">
        <v>7</v>
      </c>
      <c r="D430" s="81" t="s">
        <v>576</v>
      </c>
      <c r="E430" s="80" t="s">
        <v>577</v>
      </c>
      <c r="F430" s="80" t="s">
        <v>584</v>
      </c>
      <c r="G430" s="83"/>
    </row>
    <row r="431" spans="1:7" ht="18" x14ac:dyDescent="0.2">
      <c r="A431" s="80">
        <v>43</v>
      </c>
      <c r="B431" s="80">
        <v>428</v>
      </c>
      <c r="C431" s="80">
        <v>8</v>
      </c>
      <c r="D431" s="81" t="s">
        <v>576</v>
      </c>
      <c r="E431" s="80" t="s">
        <v>577</v>
      </c>
      <c r="F431" s="80" t="s">
        <v>585</v>
      </c>
      <c r="G431" s="83"/>
    </row>
    <row r="432" spans="1:7" ht="18" x14ac:dyDescent="0.2">
      <c r="A432" s="80">
        <v>43</v>
      </c>
      <c r="B432" s="80">
        <v>429</v>
      </c>
      <c r="C432" s="80">
        <v>9</v>
      </c>
      <c r="D432" s="81" t="s">
        <v>576</v>
      </c>
      <c r="E432" s="80" t="s">
        <v>577</v>
      </c>
      <c r="F432" s="80" t="s">
        <v>586</v>
      </c>
      <c r="G432" s="83"/>
    </row>
    <row r="433" spans="1:7" ht="18" x14ac:dyDescent="0.2">
      <c r="A433" s="80">
        <v>43</v>
      </c>
      <c r="B433" s="80">
        <v>430</v>
      </c>
      <c r="C433" s="80">
        <v>10</v>
      </c>
      <c r="D433" s="81" t="s">
        <v>576</v>
      </c>
      <c r="E433" s="80" t="s">
        <v>577</v>
      </c>
      <c r="F433" s="80" t="s">
        <v>587</v>
      </c>
      <c r="G433" s="83"/>
    </row>
    <row r="434" spans="1:7" ht="18" x14ac:dyDescent="0.2">
      <c r="A434" s="80">
        <v>44</v>
      </c>
      <c r="B434" s="80">
        <v>431</v>
      </c>
      <c r="C434" s="80">
        <v>1</v>
      </c>
      <c r="D434" s="81" t="s">
        <v>588</v>
      </c>
      <c r="E434" s="80" t="s">
        <v>589</v>
      </c>
      <c r="F434" s="80" t="s">
        <v>588</v>
      </c>
      <c r="G434" s="83"/>
    </row>
    <row r="435" spans="1:7" ht="18" x14ac:dyDescent="0.2">
      <c r="A435" s="80">
        <v>44</v>
      </c>
      <c r="B435" s="80">
        <v>432</v>
      </c>
      <c r="C435" s="80">
        <v>2</v>
      </c>
      <c r="D435" s="81" t="s">
        <v>588</v>
      </c>
      <c r="E435" s="80" t="s">
        <v>589</v>
      </c>
      <c r="F435" s="80" t="s">
        <v>590</v>
      </c>
      <c r="G435" s="83"/>
    </row>
    <row r="436" spans="1:7" ht="18" x14ac:dyDescent="0.2">
      <c r="A436" s="80">
        <v>44</v>
      </c>
      <c r="B436" s="80">
        <v>433</v>
      </c>
      <c r="C436" s="80">
        <v>3</v>
      </c>
      <c r="D436" s="81" t="s">
        <v>588</v>
      </c>
      <c r="E436" s="80" t="s">
        <v>589</v>
      </c>
      <c r="F436" s="80" t="s">
        <v>591</v>
      </c>
      <c r="G436" s="83"/>
    </row>
    <row r="437" spans="1:7" ht="18" x14ac:dyDescent="0.2">
      <c r="A437" s="80">
        <v>44</v>
      </c>
      <c r="B437" s="80">
        <v>434</v>
      </c>
      <c r="C437" s="80">
        <v>4</v>
      </c>
      <c r="D437" s="81" t="s">
        <v>588</v>
      </c>
      <c r="E437" s="80" t="s">
        <v>589</v>
      </c>
      <c r="F437" s="80" t="s">
        <v>592</v>
      </c>
      <c r="G437" s="83"/>
    </row>
    <row r="438" spans="1:7" ht="18" x14ac:dyDescent="0.2">
      <c r="A438" s="80">
        <v>44</v>
      </c>
      <c r="B438" s="80">
        <v>435</v>
      </c>
      <c r="C438" s="80">
        <v>5</v>
      </c>
      <c r="D438" s="81" t="s">
        <v>588</v>
      </c>
      <c r="E438" s="80" t="s">
        <v>589</v>
      </c>
      <c r="F438" s="80" t="s">
        <v>593</v>
      </c>
      <c r="G438" s="83"/>
    </row>
    <row r="439" spans="1:7" ht="18" x14ac:dyDescent="0.2">
      <c r="A439" s="80">
        <v>44</v>
      </c>
      <c r="B439" s="80">
        <v>436</v>
      </c>
      <c r="C439" s="80">
        <v>6</v>
      </c>
      <c r="D439" s="81" t="s">
        <v>588</v>
      </c>
      <c r="E439" s="80" t="s">
        <v>589</v>
      </c>
      <c r="F439" s="80" t="s">
        <v>594</v>
      </c>
      <c r="G439" s="83"/>
    </row>
    <row r="440" spans="1:7" ht="18" x14ac:dyDescent="0.2">
      <c r="A440" s="80">
        <v>44</v>
      </c>
      <c r="B440" s="80">
        <v>437</v>
      </c>
      <c r="C440" s="80">
        <v>7</v>
      </c>
      <c r="D440" s="81" t="s">
        <v>588</v>
      </c>
      <c r="E440" s="80" t="s">
        <v>589</v>
      </c>
      <c r="F440" s="80" t="s">
        <v>595</v>
      </c>
      <c r="G440" s="83"/>
    </row>
    <row r="441" spans="1:7" ht="18" x14ac:dyDescent="0.2">
      <c r="A441" s="80">
        <v>44</v>
      </c>
      <c r="B441" s="80">
        <v>438</v>
      </c>
      <c r="C441" s="80">
        <v>8</v>
      </c>
      <c r="D441" s="81" t="s">
        <v>588</v>
      </c>
      <c r="E441" s="80" t="s">
        <v>589</v>
      </c>
      <c r="F441" s="80" t="s">
        <v>596</v>
      </c>
      <c r="G441" s="83"/>
    </row>
    <row r="442" spans="1:7" ht="18" x14ac:dyDescent="0.2">
      <c r="A442" s="80">
        <v>44</v>
      </c>
      <c r="B442" s="80">
        <v>439</v>
      </c>
      <c r="C442" s="80">
        <v>9</v>
      </c>
      <c r="D442" s="81" t="s">
        <v>588</v>
      </c>
      <c r="E442" s="80" t="s">
        <v>589</v>
      </c>
      <c r="F442" s="80" t="s">
        <v>597</v>
      </c>
      <c r="G442" s="83"/>
    </row>
    <row r="443" spans="1:7" x14ac:dyDescent="0.2">
      <c r="A443" s="80">
        <v>44</v>
      </c>
      <c r="B443" s="80">
        <v>440</v>
      </c>
      <c r="C443" s="80">
        <v>10</v>
      </c>
      <c r="D443" s="81" t="s">
        <v>588</v>
      </c>
      <c r="E443" s="80" t="s">
        <v>589</v>
      </c>
      <c r="F443" s="80" t="s">
        <v>598</v>
      </c>
    </row>
    <row r="444" spans="1:7" ht="18" x14ac:dyDescent="0.2">
      <c r="A444" s="80">
        <v>45</v>
      </c>
      <c r="B444" s="80">
        <v>441</v>
      </c>
      <c r="C444" s="80">
        <v>1</v>
      </c>
      <c r="D444" s="81" t="s">
        <v>599</v>
      </c>
      <c r="E444" s="80" t="s">
        <v>600</v>
      </c>
      <c r="F444" s="80" t="s">
        <v>601</v>
      </c>
      <c r="G444" s="83"/>
    </row>
    <row r="445" spans="1:7" ht="18" x14ac:dyDescent="0.2">
      <c r="A445" s="80">
        <v>45</v>
      </c>
      <c r="B445" s="80">
        <v>442</v>
      </c>
      <c r="C445" s="80">
        <v>2</v>
      </c>
      <c r="D445" s="81" t="s">
        <v>599</v>
      </c>
      <c r="E445" s="80" t="s">
        <v>600</v>
      </c>
      <c r="F445" s="80" t="s">
        <v>602</v>
      </c>
      <c r="G445" s="83"/>
    </row>
    <row r="446" spans="1:7" ht="18" x14ac:dyDescent="0.2">
      <c r="A446" s="80">
        <v>45</v>
      </c>
      <c r="B446" s="80">
        <v>443</v>
      </c>
      <c r="C446" s="80">
        <v>3</v>
      </c>
      <c r="D446" s="81" t="s">
        <v>599</v>
      </c>
      <c r="E446" s="80" t="s">
        <v>600</v>
      </c>
      <c r="F446" s="80" t="s">
        <v>603</v>
      </c>
      <c r="G446" s="83"/>
    </row>
    <row r="447" spans="1:7" ht="18" x14ac:dyDescent="0.2">
      <c r="A447" s="80">
        <v>45</v>
      </c>
      <c r="B447" s="80">
        <v>444</v>
      </c>
      <c r="C447" s="80">
        <v>4</v>
      </c>
      <c r="D447" s="81" t="s">
        <v>599</v>
      </c>
      <c r="E447" s="80" t="s">
        <v>600</v>
      </c>
      <c r="F447" s="80" t="s">
        <v>604</v>
      </c>
      <c r="G447" s="83"/>
    </row>
    <row r="448" spans="1:7" ht="18" x14ac:dyDescent="0.2">
      <c r="A448" s="80">
        <v>45</v>
      </c>
      <c r="B448" s="80">
        <v>445</v>
      </c>
      <c r="C448" s="80">
        <v>5</v>
      </c>
      <c r="D448" s="81" t="s">
        <v>599</v>
      </c>
      <c r="E448" s="80" t="s">
        <v>600</v>
      </c>
      <c r="F448" s="80" t="s">
        <v>605</v>
      </c>
      <c r="G448" s="83"/>
    </row>
    <row r="449" spans="1:7" ht="18" x14ac:dyDescent="0.2">
      <c r="A449" s="80">
        <v>45</v>
      </c>
      <c r="B449" s="80">
        <v>446</v>
      </c>
      <c r="C449" s="80">
        <v>6</v>
      </c>
      <c r="D449" s="81" t="s">
        <v>599</v>
      </c>
      <c r="E449" s="80" t="s">
        <v>600</v>
      </c>
      <c r="F449" s="80" t="s">
        <v>606</v>
      </c>
      <c r="G449" s="83"/>
    </row>
    <row r="450" spans="1:7" ht="18" x14ac:dyDescent="0.2">
      <c r="A450" s="80">
        <v>45</v>
      </c>
      <c r="B450" s="80">
        <v>447</v>
      </c>
      <c r="C450" s="80">
        <v>7</v>
      </c>
      <c r="D450" s="81" t="s">
        <v>599</v>
      </c>
      <c r="E450" s="80" t="s">
        <v>600</v>
      </c>
      <c r="F450" s="80" t="s">
        <v>607</v>
      </c>
      <c r="G450" s="83"/>
    </row>
    <row r="451" spans="1:7" ht="18" x14ac:dyDescent="0.2">
      <c r="A451" s="80">
        <v>45</v>
      </c>
      <c r="B451" s="80">
        <v>448</v>
      </c>
      <c r="C451" s="80">
        <v>8</v>
      </c>
      <c r="D451" s="81" t="s">
        <v>599</v>
      </c>
      <c r="E451" s="80" t="s">
        <v>600</v>
      </c>
      <c r="F451" s="80" t="s">
        <v>608</v>
      </c>
      <c r="G451" s="83"/>
    </row>
    <row r="452" spans="1:7" ht="18" x14ac:dyDescent="0.2">
      <c r="A452" s="80">
        <v>45</v>
      </c>
      <c r="B452" s="80">
        <v>449</v>
      </c>
      <c r="C452" s="80">
        <v>9</v>
      </c>
      <c r="D452" s="81" t="s">
        <v>599</v>
      </c>
      <c r="E452" s="80" t="s">
        <v>600</v>
      </c>
      <c r="F452" s="80" t="s">
        <v>609</v>
      </c>
      <c r="G452" s="83"/>
    </row>
    <row r="453" spans="1:7" ht="18" x14ac:dyDescent="0.2">
      <c r="A453" s="80">
        <v>45</v>
      </c>
      <c r="B453" s="80">
        <v>450</v>
      </c>
      <c r="C453" s="80">
        <v>10</v>
      </c>
      <c r="D453" s="81" t="s">
        <v>599</v>
      </c>
      <c r="E453" s="80" t="s">
        <v>600</v>
      </c>
      <c r="F453" s="80" t="s">
        <v>610</v>
      </c>
      <c r="G453" s="83"/>
    </row>
    <row r="454" spans="1:7" ht="18" x14ac:dyDescent="0.2">
      <c r="A454" s="80">
        <v>46</v>
      </c>
      <c r="B454" s="80">
        <v>451</v>
      </c>
      <c r="C454" s="80">
        <v>1</v>
      </c>
      <c r="D454" s="81" t="s">
        <v>611</v>
      </c>
      <c r="E454" s="80" t="s">
        <v>612</v>
      </c>
      <c r="F454" s="80" t="s">
        <v>613</v>
      </c>
      <c r="G454" s="83"/>
    </row>
    <row r="455" spans="1:7" ht="18" x14ac:dyDescent="0.2">
      <c r="A455" s="80">
        <v>46</v>
      </c>
      <c r="B455" s="80">
        <v>452</v>
      </c>
      <c r="C455" s="80">
        <v>2</v>
      </c>
      <c r="D455" s="81" t="s">
        <v>611</v>
      </c>
      <c r="E455" s="80" t="s">
        <v>612</v>
      </c>
      <c r="F455" s="80" t="s">
        <v>614</v>
      </c>
      <c r="G455" s="83"/>
    </row>
    <row r="456" spans="1:7" ht="18" x14ac:dyDescent="0.2">
      <c r="A456" s="80">
        <v>46</v>
      </c>
      <c r="B456" s="80">
        <v>453</v>
      </c>
      <c r="C456" s="80">
        <v>3</v>
      </c>
      <c r="D456" s="81" t="s">
        <v>611</v>
      </c>
      <c r="E456" s="80" t="s">
        <v>612</v>
      </c>
      <c r="F456" s="80" t="s">
        <v>615</v>
      </c>
      <c r="G456" s="83"/>
    </row>
    <row r="457" spans="1:7" ht="18" x14ac:dyDescent="0.2">
      <c r="A457" s="80">
        <v>46</v>
      </c>
      <c r="B457" s="80">
        <v>454</v>
      </c>
      <c r="C457" s="80">
        <v>4</v>
      </c>
      <c r="D457" s="81" t="s">
        <v>611</v>
      </c>
      <c r="E457" s="80" t="s">
        <v>612</v>
      </c>
      <c r="F457" s="80" t="s">
        <v>616</v>
      </c>
      <c r="G457" s="83"/>
    </row>
    <row r="458" spans="1:7" ht="18" x14ac:dyDescent="0.2">
      <c r="A458" s="80">
        <v>46</v>
      </c>
      <c r="B458" s="80">
        <v>455</v>
      </c>
      <c r="C458" s="80">
        <v>5</v>
      </c>
      <c r="D458" s="81" t="s">
        <v>611</v>
      </c>
      <c r="E458" s="80" t="s">
        <v>612</v>
      </c>
      <c r="F458" s="80" t="s">
        <v>617</v>
      </c>
      <c r="G458" s="83"/>
    </row>
    <row r="459" spans="1:7" ht="18" x14ac:dyDescent="0.2">
      <c r="A459" s="80">
        <v>46</v>
      </c>
      <c r="B459" s="80">
        <v>456</v>
      </c>
      <c r="C459" s="80">
        <v>6</v>
      </c>
      <c r="D459" s="81" t="s">
        <v>611</v>
      </c>
      <c r="E459" s="80" t="s">
        <v>612</v>
      </c>
      <c r="F459" s="80" t="s">
        <v>618</v>
      </c>
      <c r="G459" s="83"/>
    </row>
    <row r="460" spans="1:7" ht="18" x14ac:dyDescent="0.2">
      <c r="A460" s="80">
        <v>46</v>
      </c>
      <c r="B460" s="80">
        <v>457</v>
      </c>
      <c r="C460" s="80">
        <v>7</v>
      </c>
      <c r="D460" s="81" t="s">
        <v>611</v>
      </c>
      <c r="E460" s="80" t="s">
        <v>612</v>
      </c>
      <c r="F460" s="80" t="s">
        <v>619</v>
      </c>
      <c r="G460" s="83"/>
    </row>
    <row r="461" spans="1:7" ht="18" x14ac:dyDescent="0.2">
      <c r="A461" s="80">
        <v>46</v>
      </c>
      <c r="B461" s="80">
        <v>458</v>
      </c>
      <c r="C461" s="80">
        <v>8</v>
      </c>
      <c r="D461" s="81" t="s">
        <v>611</v>
      </c>
      <c r="E461" s="80" t="s">
        <v>612</v>
      </c>
      <c r="F461" s="80" t="s">
        <v>620</v>
      </c>
      <c r="G461" s="83"/>
    </row>
    <row r="462" spans="1:7" ht="18" x14ac:dyDescent="0.2">
      <c r="A462" s="80">
        <v>46</v>
      </c>
      <c r="B462" s="80">
        <v>459</v>
      </c>
      <c r="C462" s="80">
        <v>9</v>
      </c>
      <c r="D462" s="81" t="s">
        <v>611</v>
      </c>
      <c r="E462" s="80" t="s">
        <v>612</v>
      </c>
      <c r="F462" s="80" t="s">
        <v>621</v>
      </c>
      <c r="G462" s="83"/>
    </row>
    <row r="463" spans="1:7" x14ac:dyDescent="0.2">
      <c r="A463" s="80">
        <v>46</v>
      </c>
      <c r="B463" s="80">
        <v>460</v>
      </c>
      <c r="C463" s="80">
        <v>10</v>
      </c>
      <c r="D463" s="81" t="s">
        <v>611</v>
      </c>
      <c r="E463" s="80" t="s">
        <v>612</v>
      </c>
      <c r="F463" s="80" t="s">
        <v>622</v>
      </c>
    </row>
    <row r="464" spans="1:7" ht="18" x14ac:dyDescent="0.2">
      <c r="A464" s="80">
        <v>47</v>
      </c>
      <c r="B464" s="80">
        <v>461</v>
      </c>
      <c r="C464" s="80">
        <v>1</v>
      </c>
      <c r="D464" s="81" t="s">
        <v>623</v>
      </c>
      <c r="E464" s="80" t="s">
        <v>624</v>
      </c>
      <c r="F464" s="80" t="s">
        <v>625</v>
      </c>
      <c r="G464" s="83"/>
    </row>
    <row r="465" spans="1:7" ht="18" x14ac:dyDescent="0.2">
      <c r="A465" s="80">
        <v>47</v>
      </c>
      <c r="B465" s="80">
        <v>462</v>
      </c>
      <c r="C465" s="80">
        <v>2</v>
      </c>
      <c r="D465" s="81" t="s">
        <v>623</v>
      </c>
      <c r="E465" s="80" t="s">
        <v>624</v>
      </c>
      <c r="F465" s="80" t="s">
        <v>626</v>
      </c>
      <c r="G465" s="83"/>
    </row>
    <row r="466" spans="1:7" ht="18" x14ac:dyDescent="0.2">
      <c r="A466" s="80">
        <v>47</v>
      </c>
      <c r="B466" s="80">
        <v>463</v>
      </c>
      <c r="C466" s="80">
        <v>3</v>
      </c>
      <c r="D466" s="81" t="s">
        <v>623</v>
      </c>
      <c r="E466" s="80" t="s">
        <v>624</v>
      </c>
      <c r="F466" s="80" t="s">
        <v>627</v>
      </c>
      <c r="G466" s="83"/>
    </row>
    <row r="467" spans="1:7" ht="18" x14ac:dyDescent="0.2">
      <c r="A467" s="80">
        <v>47</v>
      </c>
      <c r="B467" s="80">
        <v>464</v>
      </c>
      <c r="C467" s="80">
        <v>4</v>
      </c>
      <c r="D467" s="81" t="s">
        <v>623</v>
      </c>
      <c r="E467" s="80" t="s">
        <v>624</v>
      </c>
      <c r="F467" s="80" t="s">
        <v>628</v>
      </c>
      <c r="G467" s="83"/>
    </row>
    <row r="468" spans="1:7" ht="18" x14ac:dyDescent="0.2">
      <c r="A468" s="80">
        <v>47</v>
      </c>
      <c r="B468" s="80">
        <v>465</v>
      </c>
      <c r="C468" s="80">
        <v>5</v>
      </c>
      <c r="D468" s="81" t="s">
        <v>623</v>
      </c>
      <c r="E468" s="80" t="s">
        <v>624</v>
      </c>
      <c r="F468" s="80" t="s">
        <v>629</v>
      </c>
      <c r="G468" s="83"/>
    </row>
    <row r="469" spans="1:7" ht="18" x14ac:dyDescent="0.2">
      <c r="A469" s="80">
        <v>47</v>
      </c>
      <c r="B469" s="80">
        <v>466</v>
      </c>
      <c r="C469" s="80">
        <v>6</v>
      </c>
      <c r="D469" s="81" t="s">
        <v>623</v>
      </c>
      <c r="E469" s="80" t="s">
        <v>624</v>
      </c>
      <c r="F469" s="80" t="s">
        <v>630</v>
      </c>
      <c r="G469" s="83"/>
    </row>
    <row r="470" spans="1:7" ht="18" x14ac:dyDescent="0.2">
      <c r="A470" s="80">
        <v>47</v>
      </c>
      <c r="B470" s="80">
        <v>467</v>
      </c>
      <c r="C470" s="80">
        <v>7</v>
      </c>
      <c r="D470" s="81" t="s">
        <v>623</v>
      </c>
      <c r="E470" s="80" t="s">
        <v>624</v>
      </c>
      <c r="F470" s="80" t="s">
        <v>631</v>
      </c>
      <c r="G470" s="83"/>
    </row>
    <row r="471" spans="1:7" ht="18" x14ac:dyDescent="0.2">
      <c r="A471" s="80">
        <v>47</v>
      </c>
      <c r="B471" s="80">
        <v>468</v>
      </c>
      <c r="C471" s="80">
        <v>8</v>
      </c>
      <c r="D471" s="81" t="s">
        <v>623</v>
      </c>
      <c r="E471" s="80" t="s">
        <v>624</v>
      </c>
      <c r="F471" s="80" t="s">
        <v>632</v>
      </c>
      <c r="G471" s="83"/>
    </row>
    <row r="472" spans="1:7" ht="18" x14ac:dyDescent="0.2">
      <c r="A472" s="80">
        <v>47</v>
      </c>
      <c r="B472" s="80">
        <v>469</v>
      </c>
      <c r="C472" s="80">
        <v>9</v>
      </c>
      <c r="D472" s="81" t="s">
        <v>623</v>
      </c>
      <c r="E472" s="80" t="s">
        <v>624</v>
      </c>
      <c r="F472" s="80" t="s">
        <v>633</v>
      </c>
      <c r="G472" s="83"/>
    </row>
    <row r="473" spans="1:7" x14ac:dyDescent="0.2">
      <c r="A473" s="80">
        <v>47</v>
      </c>
      <c r="B473" s="80">
        <v>470</v>
      </c>
      <c r="C473" s="80">
        <v>10</v>
      </c>
      <c r="D473" s="81" t="s">
        <v>623</v>
      </c>
      <c r="E473" s="80" t="s">
        <v>624</v>
      </c>
      <c r="F473" s="80" t="s">
        <v>634</v>
      </c>
    </row>
    <row r="474" spans="1:7" ht="18" x14ac:dyDescent="0.2">
      <c r="A474" s="80">
        <v>48</v>
      </c>
      <c r="B474" s="80">
        <v>471</v>
      </c>
      <c r="C474" s="80">
        <v>1</v>
      </c>
      <c r="D474" s="81" t="s">
        <v>635</v>
      </c>
      <c r="E474" s="80" t="s">
        <v>636</v>
      </c>
      <c r="F474" s="80" t="s">
        <v>637</v>
      </c>
      <c r="G474" s="83"/>
    </row>
    <row r="475" spans="1:7" ht="18" x14ac:dyDescent="0.2">
      <c r="A475" s="80">
        <v>48</v>
      </c>
      <c r="B475" s="80">
        <v>472</v>
      </c>
      <c r="C475" s="80">
        <v>2</v>
      </c>
      <c r="D475" s="81" t="s">
        <v>635</v>
      </c>
      <c r="E475" s="80" t="s">
        <v>636</v>
      </c>
      <c r="F475" s="80" t="s">
        <v>638</v>
      </c>
      <c r="G475" s="83"/>
    </row>
    <row r="476" spans="1:7" ht="18" x14ac:dyDescent="0.2">
      <c r="A476" s="80">
        <v>48</v>
      </c>
      <c r="B476" s="80">
        <v>473</v>
      </c>
      <c r="C476" s="80">
        <v>3</v>
      </c>
      <c r="D476" s="81" t="s">
        <v>635</v>
      </c>
      <c r="E476" s="80" t="s">
        <v>636</v>
      </c>
      <c r="F476" s="80" t="s">
        <v>639</v>
      </c>
      <c r="G476" s="83"/>
    </row>
    <row r="477" spans="1:7" ht="18" x14ac:dyDescent="0.2">
      <c r="A477" s="80">
        <v>48</v>
      </c>
      <c r="B477" s="80">
        <v>474</v>
      </c>
      <c r="C477" s="80">
        <v>4</v>
      </c>
      <c r="D477" s="81" t="s">
        <v>635</v>
      </c>
      <c r="E477" s="80" t="s">
        <v>636</v>
      </c>
      <c r="F477" s="80" t="s">
        <v>640</v>
      </c>
      <c r="G477" s="83"/>
    </row>
    <row r="478" spans="1:7" ht="18" x14ac:dyDescent="0.2">
      <c r="A478" s="80">
        <v>48</v>
      </c>
      <c r="B478" s="80">
        <v>475</v>
      </c>
      <c r="C478" s="80">
        <v>5</v>
      </c>
      <c r="D478" s="81" t="s">
        <v>635</v>
      </c>
      <c r="E478" s="80" t="s">
        <v>636</v>
      </c>
      <c r="F478" s="80" t="s">
        <v>641</v>
      </c>
      <c r="G478" s="83"/>
    </row>
    <row r="479" spans="1:7" ht="18" x14ac:dyDescent="0.2">
      <c r="A479" s="80">
        <v>48</v>
      </c>
      <c r="B479" s="80">
        <v>476</v>
      </c>
      <c r="C479" s="80">
        <v>6</v>
      </c>
      <c r="D479" s="81" t="s">
        <v>635</v>
      </c>
      <c r="E479" s="80" t="s">
        <v>636</v>
      </c>
      <c r="F479" s="80" t="s">
        <v>642</v>
      </c>
      <c r="G479" s="83"/>
    </row>
    <row r="480" spans="1:7" ht="18" x14ac:dyDescent="0.2">
      <c r="A480" s="80">
        <v>48</v>
      </c>
      <c r="B480" s="80">
        <v>477</v>
      </c>
      <c r="C480" s="80">
        <v>7</v>
      </c>
      <c r="D480" s="81" t="s">
        <v>635</v>
      </c>
      <c r="E480" s="80" t="s">
        <v>636</v>
      </c>
      <c r="F480" s="80" t="s">
        <v>635</v>
      </c>
      <c r="G480" s="83"/>
    </row>
    <row r="481" spans="1:7" ht="18" x14ac:dyDescent="0.2">
      <c r="A481" s="80">
        <v>48</v>
      </c>
      <c r="B481" s="80">
        <v>478</v>
      </c>
      <c r="C481" s="80">
        <v>8</v>
      </c>
      <c r="D481" s="81" t="s">
        <v>635</v>
      </c>
      <c r="E481" s="80" t="s">
        <v>636</v>
      </c>
      <c r="F481" s="80" t="s">
        <v>643</v>
      </c>
      <c r="G481" s="83"/>
    </row>
    <row r="482" spans="1:7" ht="18" x14ac:dyDescent="0.2">
      <c r="A482" s="80">
        <v>48</v>
      </c>
      <c r="B482" s="80">
        <v>479</v>
      </c>
      <c r="C482" s="80">
        <v>9</v>
      </c>
      <c r="D482" s="81" t="s">
        <v>635</v>
      </c>
      <c r="E482" s="80" t="s">
        <v>636</v>
      </c>
      <c r="F482" s="80" t="s">
        <v>644</v>
      </c>
      <c r="G482" s="83"/>
    </row>
    <row r="483" spans="1:7" x14ac:dyDescent="0.2">
      <c r="A483" s="80">
        <v>48</v>
      </c>
      <c r="B483" s="80">
        <v>480</v>
      </c>
      <c r="C483" s="80">
        <v>10</v>
      </c>
      <c r="D483" s="81" t="s">
        <v>635</v>
      </c>
      <c r="E483" s="80" t="s">
        <v>636</v>
      </c>
      <c r="F483" s="80" t="s">
        <v>645</v>
      </c>
    </row>
    <row r="484" spans="1:7" x14ac:dyDescent="0.2">
      <c r="A484" s="80">
        <v>49</v>
      </c>
      <c r="B484" s="80">
        <v>481</v>
      </c>
      <c r="C484" s="80">
        <v>1</v>
      </c>
      <c r="D484" s="81" t="s">
        <v>646</v>
      </c>
      <c r="E484" s="80" t="s">
        <v>647</v>
      </c>
      <c r="F484" s="80" t="s">
        <v>648</v>
      </c>
    </row>
    <row r="485" spans="1:7" x14ac:dyDescent="0.2">
      <c r="A485" s="80">
        <v>49</v>
      </c>
      <c r="B485" s="80">
        <v>482</v>
      </c>
      <c r="C485" s="80">
        <v>2</v>
      </c>
      <c r="D485" s="81" t="s">
        <v>646</v>
      </c>
      <c r="E485" s="80" t="s">
        <v>647</v>
      </c>
      <c r="F485" s="80" t="s">
        <v>649</v>
      </c>
    </row>
    <row r="486" spans="1:7" x14ac:dyDescent="0.2">
      <c r="A486" s="80">
        <v>49</v>
      </c>
      <c r="B486" s="80">
        <v>483</v>
      </c>
      <c r="C486" s="80">
        <v>3</v>
      </c>
      <c r="D486" s="81" t="s">
        <v>646</v>
      </c>
      <c r="E486" s="80" t="s">
        <v>647</v>
      </c>
      <c r="F486" s="80" t="s">
        <v>650</v>
      </c>
    </row>
    <row r="487" spans="1:7" x14ac:dyDescent="0.2">
      <c r="A487" s="80">
        <v>49</v>
      </c>
      <c r="B487" s="80">
        <v>484</v>
      </c>
      <c r="C487" s="80">
        <v>4</v>
      </c>
      <c r="D487" s="81" t="s">
        <v>646</v>
      </c>
      <c r="E487" s="80" t="s">
        <v>647</v>
      </c>
      <c r="F487" s="80" t="s">
        <v>651</v>
      </c>
    </row>
    <row r="488" spans="1:7" x14ac:dyDescent="0.2">
      <c r="A488" s="80">
        <v>49</v>
      </c>
      <c r="B488" s="80">
        <v>485</v>
      </c>
      <c r="C488" s="80">
        <v>5</v>
      </c>
      <c r="D488" s="81" t="s">
        <v>646</v>
      </c>
      <c r="E488" s="80" t="s">
        <v>647</v>
      </c>
      <c r="F488" s="80" t="s">
        <v>652</v>
      </c>
    </row>
    <row r="489" spans="1:7" x14ac:dyDescent="0.2">
      <c r="A489" s="80">
        <v>49</v>
      </c>
      <c r="B489" s="80">
        <v>486</v>
      </c>
      <c r="C489" s="80">
        <v>6</v>
      </c>
      <c r="D489" s="81" t="s">
        <v>646</v>
      </c>
      <c r="E489" s="80" t="s">
        <v>647</v>
      </c>
      <c r="F489" s="80" t="s">
        <v>653</v>
      </c>
    </row>
    <row r="490" spans="1:7" x14ac:dyDescent="0.2">
      <c r="A490" s="80">
        <v>49</v>
      </c>
      <c r="B490" s="80">
        <v>487</v>
      </c>
      <c r="C490" s="80">
        <v>7</v>
      </c>
      <c r="D490" s="81" t="s">
        <v>646</v>
      </c>
      <c r="E490" s="80" t="s">
        <v>647</v>
      </c>
      <c r="F490" s="80" t="s">
        <v>654</v>
      </c>
    </row>
    <row r="491" spans="1:7" x14ac:dyDescent="0.2">
      <c r="A491" s="80">
        <v>49</v>
      </c>
      <c r="B491" s="80">
        <v>488</v>
      </c>
      <c r="C491" s="80">
        <v>8</v>
      </c>
      <c r="D491" s="81" t="s">
        <v>646</v>
      </c>
      <c r="E491" s="80" t="s">
        <v>647</v>
      </c>
      <c r="F491" s="80" t="s">
        <v>655</v>
      </c>
    </row>
    <row r="492" spans="1:7" x14ac:dyDescent="0.2">
      <c r="A492" s="80">
        <v>49</v>
      </c>
      <c r="B492" s="80">
        <v>489</v>
      </c>
      <c r="C492" s="80">
        <v>9</v>
      </c>
      <c r="D492" s="81" t="s">
        <v>646</v>
      </c>
      <c r="E492" s="80" t="s">
        <v>647</v>
      </c>
      <c r="F492" s="80" t="s">
        <v>656</v>
      </c>
    </row>
    <row r="493" spans="1:7" x14ac:dyDescent="0.2">
      <c r="A493" s="80">
        <v>49</v>
      </c>
      <c r="B493" s="80">
        <v>490</v>
      </c>
      <c r="C493" s="80">
        <v>10</v>
      </c>
      <c r="D493" s="81" t="s">
        <v>646</v>
      </c>
      <c r="E493" s="80" t="s">
        <v>647</v>
      </c>
      <c r="F493" s="80" t="s">
        <v>657</v>
      </c>
    </row>
    <row r="494" spans="1:7" ht="18" x14ac:dyDescent="0.2">
      <c r="A494" s="80">
        <v>50</v>
      </c>
      <c r="B494" s="80">
        <v>491</v>
      </c>
      <c r="C494" s="80">
        <v>1</v>
      </c>
      <c r="D494" s="81" t="s">
        <v>658</v>
      </c>
      <c r="E494" s="80" t="s">
        <v>659</v>
      </c>
      <c r="F494" s="80" t="s">
        <v>660</v>
      </c>
      <c r="G494" s="83"/>
    </row>
    <row r="495" spans="1:7" ht="18" x14ac:dyDescent="0.2">
      <c r="A495" s="80">
        <v>50</v>
      </c>
      <c r="B495" s="80">
        <v>492</v>
      </c>
      <c r="C495" s="80">
        <v>2</v>
      </c>
      <c r="D495" s="81" t="s">
        <v>658</v>
      </c>
      <c r="E495" s="80" t="s">
        <v>659</v>
      </c>
      <c r="F495" s="80" t="s">
        <v>661</v>
      </c>
      <c r="G495" s="83"/>
    </row>
    <row r="496" spans="1:7" ht="18" x14ac:dyDescent="0.2">
      <c r="A496" s="80">
        <v>50</v>
      </c>
      <c r="B496" s="80">
        <v>493</v>
      </c>
      <c r="C496" s="80">
        <v>3</v>
      </c>
      <c r="D496" s="81" t="s">
        <v>658</v>
      </c>
      <c r="E496" s="80" t="s">
        <v>659</v>
      </c>
      <c r="F496" s="80" t="s">
        <v>662</v>
      </c>
      <c r="G496" s="83"/>
    </row>
    <row r="497" spans="1:7" ht="18" x14ac:dyDescent="0.2">
      <c r="A497" s="80">
        <v>50</v>
      </c>
      <c r="B497" s="80">
        <v>494</v>
      </c>
      <c r="C497" s="80">
        <v>4</v>
      </c>
      <c r="D497" s="81" t="s">
        <v>658</v>
      </c>
      <c r="E497" s="80" t="s">
        <v>659</v>
      </c>
      <c r="F497" s="80" t="s">
        <v>663</v>
      </c>
      <c r="G497" s="83"/>
    </row>
    <row r="498" spans="1:7" ht="18" x14ac:dyDescent="0.2">
      <c r="A498" s="80">
        <v>50</v>
      </c>
      <c r="B498" s="80">
        <v>495</v>
      </c>
      <c r="C498" s="80">
        <v>5</v>
      </c>
      <c r="D498" s="81" t="s">
        <v>658</v>
      </c>
      <c r="E498" s="80" t="s">
        <v>659</v>
      </c>
      <c r="F498" s="80" t="s">
        <v>664</v>
      </c>
      <c r="G498" s="83"/>
    </row>
    <row r="499" spans="1:7" ht="18" x14ac:dyDescent="0.2">
      <c r="A499" s="80">
        <v>50</v>
      </c>
      <c r="B499" s="80">
        <v>496</v>
      </c>
      <c r="C499" s="80">
        <v>6</v>
      </c>
      <c r="D499" s="81" t="s">
        <v>658</v>
      </c>
      <c r="E499" s="80" t="s">
        <v>659</v>
      </c>
      <c r="F499" s="80" t="s">
        <v>665</v>
      </c>
      <c r="G499" s="83"/>
    </row>
    <row r="500" spans="1:7" ht="18" x14ac:dyDescent="0.2">
      <c r="A500" s="80">
        <v>50</v>
      </c>
      <c r="B500" s="80">
        <v>497</v>
      </c>
      <c r="C500" s="80">
        <v>7</v>
      </c>
      <c r="D500" s="81" t="s">
        <v>658</v>
      </c>
      <c r="E500" s="80" t="s">
        <v>659</v>
      </c>
      <c r="F500" s="80" t="s">
        <v>666</v>
      </c>
      <c r="G500" s="83"/>
    </row>
    <row r="501" spans="1:7" ht="18" x14ac:dyDescent="0.2">
      <c r="A501" s="80">
        <v>50</v>
      </c>
      <c r="B501" s="80">
        <v>498</v>
      </c>
      <c r="C501" s="80">
        <v>8</v>
      </c>
      <c r="D501" s="81" t="s">
        <v>658</v>
      </c>
      <c r="E501" s="80" t="s">
        <v>659</v>
      </c>
      <c r="F501" s="80" t="s">
        <v>667</v>
      </c>
      <c r="G501" s="83"/>
    </row>
    <row r="502" spans="1:7" ht="18" x14ac:dyDescent="0.2">
      <c r="A502" s="80">
        <v>50</v>
      </c>
      <c r="B502" s="80">
        <v>499</v>
      </c>
      <c r="C502" s="80">
        <v>9</v>
      </c>
      <c r="D502" s="81" t="s">
        <v>658</v>
      </c>
      <c r="E502" s="80" t="s">
        <v>659</v>
      </c>
      <c r="F502" s="80" t="s">
        <v>668</v>
      </c>
      <c r="G502" s="83"/>
    </row>
    <row r="503" spans="1:7" ht="18" x14ac:dyDescent="0.2">
      <c r="A503" s="80">
        <v>50</v>
      </c>
      <c r="B503" s="80">
        <v>500</v>
      </c>
      <c r="C503" s="80">
        <v>10</v>
      </c>
      <c r="D503" s="81" t="s">
        <v>658</v>
      </c>
      <c r="E503" s="80" t="s">
        <v>659</v>
      </c>
      <c r="F503" s="80" t="s">
        <v>669</v>
      </c>
      <c r="G503" s="83"/>
    </row>
    <row r="504" spans="1:7" ht="18" x14ac:dyDescent="0.2">
      <c r="A504" s="80">
        <v>51</v>
      </c>
      <c r="B504" s="80">
        <v>501</v>
      </c>
      <c r="C504" s="80">
        <v>1</v>
      </c>
      <c r="D504" s="81" t="s">
        <v>670</v>
      </c>
      <c r="E504" s="80" t="s">
        <v>671</v>
      </c>
      <c r="F504" s="80" t="s">
        <v>672</v>
      </c>
      <c r="G504" s="83"/>
    </row>
    <row r="505" spans="1:7" ht="18" x14ac:dyDescent="0.2">
      <c r="A505" s="80">
        <v>51</v>
      </c>
      <c r="B505" s="80">
        <v>502</v>
      </c>
      <c r="C505" s="80">
        <v>2</v>
      </c>
      <c r="D505" s="81" t="s">
        <v>670</v>
      </c>
      <c r="E505" s="80" t="s">
        <v>671</v>
      </c>
      <c r="F505" s="80" t="s">
        <v>673</v>
      </c>
      <c r="G505" s="83"/>
    </row>
    <row r="506" spans="1:7" ht="18" x14ac:dyDescent="0.2">
      <c r="A506" s="80">
        <v>51</v>
      </c>
      <c r="B506" s="80">
        <v>503</v>
      </c>
      <c r="C506" s="80">
        <v>3</v>
      </c>
      <c r="D506" s="81" t="s">
        <v>670</v>
      </c>
      <c r="E506" s="80" t="s">
        <v>671</v>
      </c>
      <c r="F506" s="80" t="s">
        <v>674</v>
      </c>
      <c r="G506" s="83"/>
    </row>
    <row r="507" spans="1:7" ht="18" x14ac:dyDescent="0.2">
      <c r="A507" s="80">
        <v>51</v>
      </c>
      <c r="B507" s="80">
        <v>504</v>
      </c>
      <c r="C507" s="80">
        <v>4</v>
      </c>
      <c r="D507" s="81" t="s">
        <v>670</v>
      </c>
      <c r="E507" s="80" t="s">
        <v>671</v>
      </c>
      <c r="F507" s="80" t="s">
        <v>675</v>
      </c>
      <c r="G507" s="83"/>
    </row>
    <row r="508" spans="1:7" ht="18" x14ac:dyDescent="0.2">
      <c r="A508" s="80">
        <v>51</v>
      </c>
      <c r="B508" s="80">
        <v>505</v>
      </c>
      <c r="C508" s="80">
        <v>5</v>
      </c>
      <c r="D508" s="81" t="s">
        <v>670</v>
      </c>
      <c r="E508" s="80" t="s">
        <v>671</v>
      </c>
      <c r="F508" s="80" t="s">
        <v>676</v>
      </c>
      <c r="G508" s="83"/>
    </row>
    <row r="509" spans="1:7" ht="18" x14ac:dyDescent="0.2">
      <c r="A509" s="80">
        <v>51</v>
      </c>
      <c r="B509" s="80">
        <v>506</v>
      </c>
      <c r="C509" s="80">
        <v>6</v>
      </c>
      <c r="D509" s="81" t="s">
        <v>670</v>
      </c>
      <c r="E509" s="80" t="s">
        <v>671</v>
      </c>
      <c r="F509" s="80" t="s">
        <v>677</v>
      </c>
      <c r="G509" s="83"/>
    </row>
    <row r="510" spans="1:7" ht="18" x14ac:dyDescent="0.2">
      <c r="A510" s="80">
        <v>51</v>
      </c>
      <c r="B510" s="80">
        <v>507</v>
      </c>
      <c r="C510" s="80">
        <v>7</v>
      </c>
      <c r="D510" s="81" t="s">
        <v>670</v>
      </c>
      <c r="E510" s="80" t="s">
        <v>671</v>
      </c>
      <c r="F510" s="80" t="s">
        <v>678</v>
      </c>
      <c r="G510" s="84"/>
    </row>
    <row r="511" spans="1:7" ht="18" x14ac:dyDescent="0.2">
      <c r="A511" s="80">
        <v>51</v>
      </c>
      <c r="B511" s="80">
        <v>508</v>
      </c>
      <c r="C511" s="80">
        <v>8</v>
      </c>
      <c r="D511" s="81" t="s">
        <v>670</v>
      </c>
      <c r="E511" s="80" t="s">
        <v>671</v>
      </c>
      <c r="F511" s="80" t="s">
        <v>679</v>
      </c>
      <c r="G511" s="83"/>
    </row>
    <row r="512" spans="1:7" ht="18" x14ac:dyDescent="0.2">
      <c r="A512" s="80">
        <v>51</v>
      </c>
      <c r="B512" s="80">
        <v>509</v>
      </c>
      <c r="C512" s="80">
        <v>9</v>
      </c>
      <c r="D512" s="81" t="s">
        <v>670</v>
      </c>
      <c r="E512" s="80" t="s">
        <v>671</v>
      </c>
      <c r="F512" s="80" t="s">
        <v>680</v>
      </c>
      <c r="G512" s="83"/>
    </row>
    <row r="513" spans="1:7" ht="18" x14ac:dyDescent="0.2">
      <c r="A513" s="80">
        <v>51</v>
      </c>
      <c r="B513" s="80">
        <v>510</v>
      </c>
      <c r="C513" s="80">
        <v>10</v>
      </c>
      <c r="D513" s="81" t="s">
        <v>670</v>
      </c>
      <c r="E513" s="80" t="s">
        <v>671</v>
      </c>
      <c r="F513" s="80" t="s">
        <v>681</v>
      </c>
      <c r="G513" s="83"/>
    </row>
    <row r="514" spans="1:7" ht="18" x14ac:dyDescent="0.2">
      <c r="A514" s="80">
        <v>52</v>
      </c>
      <c r="B514" s="80">
        <v>511</v>
      </c>
      <c r="C514" s="80">
        <v>1</v>
      </c>
      <c r="D514" s="81" t="s">
        <v>682</v>
      </c>
      <c r="E514" s="80" t="s">
        <v>682</v>
      </c>
      <c r="F514" s="80" t="s">
        <v>683</v>
      </c>
      <c r="G514" s="84"/>
    </row>
    <row r="515" spans="1:7" ht="18" x14ac:dyDescent="0.2">
      <c r="A515" s="80">
        <v>52</v>
      </c>
      <c r="B515" s="80">
        <v>512</v>
      </c>
      <c r="C515" s="80">
        <v>2</v>
      </c>
      <c r="D515" s="81" t="s">
        <v>682</v>
      </c>
      <c r="E515" s="80" t="s">
        <v>682</v>
      </c>
      <c r="F515" s="80" t="s">
        <v>684</v>
      </c>
      <c r="G515" s="84"/>
    </row>
    <row r="516" spans="1:7" ht="18" x14ac:dyDescent="0.2">
      <c r="A516" s="80">
        <v>52</v>
      </c>
      <c r="B516" s="80">
        <v>513</v>
      </c>
      <c r="C516" s="80">
        <v>3</v>
      </c>
      <c r="D516" s="81" t="s">
        <v>682</v>
      </c>
      <c r="E516" s="80" t="s">
        <v>682</v>
      </c>
      <c r="F516" s="80" t="s">
        <v>685</v>
      </c>
      <c r="G516" s="84"/>
    </row>
    <row r="517" spans="1:7" ht="18" x14ac:dyDescent="0.2">
      <c r="A517" s="80">
        <v>52</v>
      </c>
      <c r="B517" s="80">
        <v>514</v>
      </c>
      <c r="C517" s="80">
        <v>4</v>
      </c>
      <c r="D517" s="81" t="s">
        <v>682</v>
      </c>
      <c r="E517" s="80" t="s">
        <v>682</v>
      </c>
      <c r="F517" s="80" t="s">
        <v>686</v>
      </c>
      <c r="G517" s="84"/>
    </row>
    <row r="518" spans="1:7" ht="18" x14ac:dyDescent="0.2">
      <c r="A518" s="80">
        <v>52</v>
      </c>
      <c r="B518" s="80">
        <v>515</v>
      </c>
      <c r="C518" s="80">
        <v>5</v>
      </c>
      <c r="D518" s="81" t="s">
        <v>682</v>
      </c>
      <c r="E518" s="80" t="s">
        <v>682</v>
      </c>
      <c r="F518" s="80" t="s">
        <v>687</v>
      </c>
      <c r="G518" s="84"/>
    </row>
    <row r="519" spans="1:7" ht="18" x14ac:dyDescent="0.2">
      <c r="A519" s="80">
        <v>52</v>
      </c>
      <c r="B519" s="80">
        <v>516</v>
      </c>
      <c r="C519" s="80">
        <v>6</v>
      </c>
      <c r="D519" s="81" t="s">
        <v>682</v>
      </c>
      <c r="E519" s="80" t="s">
        <v>682</v>
      </c>
      <c r="F519" s="80" t="s">
        <v>688</v>
      </c>
      <c r="G519" s="84"/>
    </row>
    <row r="520" spans="1:7" ht="18" x14ac:dyDescent="0.2">
      <c r="A520" s="80">
        <v>52</v>
      </c>
      <c r="B520" s="80">
        <v>517</v>
      </c>
      <c r="C520" s="80">
        <v>7</v>
      </c>
      <c r="D520" s="81" t="s">
        <v>682</v>
      </c>
      <c r="E520" s="80" t="s">
        <v>682</v>
      </c>
      <c r="F520" s="80" t="s">
        <v>689</v>
      </c>
      <c r="G520" s="84"/>
    </row>
    <row r="521" spans="1:7" ht="18" x14ac:dyDescent="0.2">
      <c r="A521" s="80">
        <v>52</v>
      </c>
      <c r="B521" s="80">
        <v>518</v>
      </c>
      <c r="C521" s="80">
        <v>8</v>
      </c>
      <c r="D521" s="81" t="s">
        <v>682</v>
      </c>
      <c r="E521" s="80" t="s">
        <v>682</v>
      </c>
      <c r="F521" s="80" t="s">
        <v>690</v>
      </c>
      <c r="G521" s="84"/>
    </row>
    <row r="522" spans="1:7" ht="18" x14ac:dyDescent="0.2">
      <c r="A522" s="80">
        <v>52</v>
      </c>
      <c r="B522" s="80">
        <v>519</v>
      </c>
      <c r="C522" s="80">
        <v>9</v>
      </c>
      <c r="D522" s="81" t="s">
        <v>682</v>
      </c>
      <c r="E522" s="80" t="s">
        <v>682</v>
      </c>
      <c r="F522" s="80" t="s">
        <v>691</v>
      </c>
      <c r="G522" s="84"/>
    </row>
    <row r="523" spans="1:7" ht="18" x14ac:dyDescent="0.2">
      <c r="A523" s="80">
        <v>52</v>
      </c>
      <c r="B523" s="80">
        <v>520</v>
      </c>
      <c r="C523" s="80">
        <v>10</v>
      </c>
      <c r="D523" s="81" t="s">
        <v>682</v>
      </c>
      <c r="E523" s="80" t="s">
        <v>682</v>
      </c>
      <c r="F523" s="80" t="s">
        <v>692</v>
      </c>
      <c r="G523" s="84"/>
    </row>
    <row r="524" spans="1:7" x14ac:dyDescent="0.2">
      <c r="A524" s="80">
        <v>53</v>
      </c>
      <c r="B524" s="80">
        <v>521</v>
      </c>
      <c r="C524" s="80">
        <v>1</v>
      </c>
      <c r="D524" s="81" t="s">
        <v>693</v>
      </c>
      <c r="E524" s="80" t="s">
        <v>694</v>
      </c>
      <c r="F524" s="80" t="s">
        <v>695</v>
      </c>
    </row>
    <row r="525" spans="1:7" x14ac:dyDescent="0.2">
      <c r="A525" s="80">
        <v>53</v>
      </c>
      <c r="B525" s="80">
        <v>522</v>
      </c>
      <c r="C525" s="80">
        <v>2</v>
      </c>
      <c r="D525" s="81" t="s">
        <v>693</v>
      </c>
      <c r="E525" s="80" t="s">
        <v>694</v>
      </c>
      <c r="F525" s="80" t="s">
        <v>696</v>
      </c>
    </row>
    <row r="526" spans="1:7" x14ac:dyDescent="0.2">
      <c r="A526" s="80">
        <v>53</v>
      </c>
      <c r="B526" s="80">
        <v>523</v>
      </c>
      <c r="C526" s="80">
        <v>3</v>
      </c>
      <c r="D526" s="81" t="s">
        <v>693</v>
      </c>
      <c r="E526" s="80" t="s">
        <v>694</v>
      </c>
      <c r="F526" s="80" t="s">
        <v>697</v>
      </c>
    </row>
    <row r="527" spans="1:7" x14ac:dyDescent="0.2">
      <c r="A527" s="80">
        <v>53</v>
      </c>
      <c r="B527" s="80">
        <v>524</v>
      </c>
      <c r="C527" s="80">
        <v>4</v>
      </c>
      <c r="D527" s="81" t="s">
        <v>693</v>
      </c>
      <c r="E527" s="80" t="s">
        <v>694</v>
      </c>
      <c r="F527" s="80" t="s">
        <v>698</v>
      </c>
    </row>
    <row r="528" spans="1:7" x14ac:dyDescent="0.2">
      <c r="A528" s="80">
        <v>53</v>
      </c>
      <c r="B528" s="80">
        <v>525</v>
      </c>
      <c r="C528" s="80">
        <v>5</v>
      </c>
      <c r="D528" s="81" t="s">
        <v>693</v>
      </c>
      <c r="E528" s="80" t="s">
        <v>694</v>
      </c>
      <c r="F528" s="80" t="s">
        <v>699</v>
      </c>
    </row>
    <row r="529" spans="1:7" x14ac:dyDescent="0.2">
      <c r="A529" s="80">
        <v>53</v>
      </c>
      <c r="B529" s="80">
        <v>526</v>
      </c>
      <c r="C529" s="80">
        <v>6</v>
      </c>
      <c r="D529" s="81" t="s">
        <v>693</v>
      </c>
      <c r="E529" s="80" t="s">
        <v>694</v>
      </c>
      <c r="F529" s="80" t="s">
        <v>700</v>
      </c>
    </row>
    <row r="530" spans="1:7" x14ac:dyDescent="0.2">
      <c r="A530" s="80">
        <v>53</v>
      </c>
      <c r="B530" s="80">
        <v>527</v>
      </c>
      <c r="C530" s="80">
        <v>7</v>
      </c>
      <c r="D530" s="81" t="s">
        <v>693</v>
      </c>
      <c r="E530" s="80" t="s">
        <v>694</v>
      </c>
      <c r="F530" s="80" t="s">
        <v>701</v>
      </c>
    </row>
    <row r="531" spans="1:7" x14ac:dyDescent="0.2">
      <c r="A531" s="80">
        <v>53</v>
      </c>
      <c r="B531" s="80">
        <v>528</v>
      </c>
      <c r="C531" s="80">
        <v>8</v>
      </c>
      <c r="D531" s="81" t="s">
        <v>693</v>
      </c>
      <c r="E531" s="80" t="s">
        <v>694</v>
      </c>
      <c r="F531" s="80" t="s">
        <v>702</v>
      </c>
    </row>
    <row r="532" spans="1:7" x14ac:dyDescent="0.2">
      <c r="A532" s="80">
        <v>53</v>
      </c>
      <c r="B532" s="80">
        <v>529</v>
      </c>
      <c r="C532" s="80">
        <v>9</v>
      </c>
      <c r="D532" s="81" t="s">
        <v>693</v>
      </c>
      <c r="E532" s="80" t="s">
        <v>694</v>
      </c>
      <c r="F532" s="80" t="s">
        <v>703</v>
      </c>
    </row>
    <row r="533" spans="1:7" x14ac:dyDescent="0.2">
      <c r="A533" s="80">
        <v>53</v>
      </c>
      <c r="B533" s="80">
        <v>530</v>
      </c>
      <c r="C533" s="80">
        <v>10</v>
      </c>
      <c r="D533" s="81" t="s">
        <v>693</v>
      </c>
      <c r="E533" s="80" t="s">
        <v>694</v>
      </c>
      <c r="F533" s="80" t="s">
        <v>704</v>
      </c>
    </row>
    <row r="534" spans="1:7" ht="18" x14ac:dyDescent="0.2">
      <c r="A534" s="80">
        <v>54</v>
      </c>
      <c r="B534" s="80">
        <v>531</v>
      </c>
      <c r="C534" s="80">
        <v>1</v>
      </c>
      <c r="D534" s="81" t="s">
        <v>705</v>
      </c>
      <c r="E534" s="80" t="s">
        <v>706</v>
      </c>
      <c r="F534" s="80" t="s">
        <v>705</v>
      </c>
      <c r="G534" s="84"/>
    </row>
    <row r="535" spans="1:7" ht="18" x14ac:dyDescent="0.2">
      <c r="A535" s="80">
        <v>54</v>
      </c>
      <c r="B535" s="80">
        <v>532</v>
      </c>
      <c r="C535" s="80">
        <v>2</v>
      </c>
      <c r="D535" s="81" t="s">
        <v>705</v>
      </c>
      <c r="E535" s="80" t="s">
        <v>706</v>
      </c>
      <c r="F535" s="80" t="s">
        <v>707</v>
      </c>
      <c r="G535" s="84"/>
    </row>
    <row r="536" spans="1:7" ht="18" x14ac:dyDescent="0.2">
      <c r="A536" s="80">
        <v>54</v>
      </c>
      <c r="B536" s="80">
        <v>533</v>
      </c>
      <c r="C536" s="80">
        <v>3</v>
      </c>
      <c r="D536" s="81" t="s">
        <v>705</v>
      </c>
      <c r="E536" s="80" t="s">
        <v>706</v>
      </c>
      <c r="F536" s="80" t="s">
        <v>708</v>
      </c>
      <c r="G536" s="84"/>
    </row>
    <row r="537" spans="1:7" ht="18" x14ac:dyDescent="0.2">
      <c r="A537" s="80">
        <v>54</v>
      </c>
      <c r="B537" s="80">
        <v>534</v>
      </c>
      <c r="C537" s="80">
        <v>4</v>
      </c>
      <c r="D537" s="81" t="s">
        <v>705</v>
      </c>
      <c r="E537" s="80" t="s">
        <v>706</v>
      </c>
      <c r="F537" s="80" t="s">
        <v>709</v>
      </c>
      <c r="G537" s="84"/>
    </row>
    <row r="538" spans="1:7" ht="18" x14ac:dyDescent="0.2">
      <c r="A538" s="80">
        <v>54</v>
      </c>
      <c r="B538" s="80">
        <v>535</v>
      </c>
      <c r="C538" s="80">
        <v>5</v>
      </c>
      <c r="D538" s="81" t="s">
        <v>705</v>
      </c>
      <c r="E538" s="80" t="s">
        <v>706</v>
      </c>
      <c r="F538" s="80" t="s">
        <v>710</v>
      </c>
      <c r="G538" s="84"/>
    </row>
    <row r="539" spans="1:7" ht="18" x14ac:dyDescent="0.2">
      <c r="A539" s="80">
        <v>54</v>
      </c>
      <c r="B539" s="80">
        <v>536</v>
      </c>
      <c r="C539" s="80">
        <v>6</v>
      </c>
      <c r="D539" s="81" t="s">
        <v>705</v>
      </c>
      <c r="E539" s="80" t="s">
        <v>706</v>
      </c>
      <c r="F539" s="80" t="s">
        <v>711</v>
      </c>
      <c r="G539" s="84"/>
    </row>
    <row r="540" spans="1:7" ht="18" x14ac:dyDescent="0.2">
      <c r="A540" s="80">
        <v>54</v>
      </c>
      <c r="B540" s="80">
        <v>537</v>
      </c>
      <c r="C540" s="80">
        <v>7</v>
      </c>
      <c r="D540" s="81" t="s">
        <v>705</v>
      </c>
      <c r="E540" s="80" t="s">
        <v>706</v>
      </c>
      <c r="F540" s="80" t="s">
        <v>712</v>
      </c>
      <c r="G540" s="84"/>
    </row>
    <row r="541" spans="1:7" ht="18" x14ac:dyDescent="0.2">
      <c r="A541" s="80">
        <v>54</v>
      </c>
      <c r="B541" s="80">
        <v>538</v>
      </c>
      <c r="C541" s="80">
        <v>8</v>
      </c>
      <c r="D541" s="81" t="s">
        <v>705</v>
      </c>
      <c r="E541" s="80" t="s">
        <v>706</v>
      </c>
      <c r="F541" s="80" t="s">
        <v>713</v>
      </c>
      <c r="G541" s="84"/>
    </row>
    <row r="542" spans="1:7" ht="18" x14ac:dyDescent="0.2">
      <c r="A542" s="80">
        <v>54</v>
      </c>
      <c r="B542" s="80">
        <v>539</v>
      </c>
      <c r="C542" s="80">
        <v>9</v>
      </c>
      <c r="D542" s="81" t="s">
        <v>705</v>
      </c>
      <c r="E542" s="80" t="s">
        <v>706</v>
      </c>
      <c r="F542" s="80" t="s">
        <v>714</v>
      </c>
      <c r="G542" s="84"/>
    </row>
    <row r="543" spans="1:7" x14ac:dyDescent="0.2">
      <c r="A543" s="80">
        <v>54</v>
      </c>
      <c r="B543" s="80">
        <v>540</v>
      </c>
      <c r="C543" s="80">
        <v>10</v>
      </c>
      <c r="D543" s="81" t="s">
        <v>705</v>
      </c>
      <c r="E543" s="80" t="s">
        <v>706</v>
      </c>
      <c r="F543" s="80" t="s">
        <v>715</v>
      </c>
    </row>
    <row r="544" spans="1:7" ht="18" x14ac:dyDescent="0.2">
      <c r="A544" s="80">
        <v>55</v>
      </c>
      <c r="B544" s="80">
        <v>541</v>
      </c>
      <c r="C544" s="80">
        <v>1</v>
      </c>
      <c r="D544" s="81" t="s">
        <v>716</v>
      </c>
      <c r="E544" s="80" t="s">
        <v>717</v>
      </c>
      <c r="F544" s="80" t="s">
        <v>718</v>
      </c>
      <c r="G544" s="83"/>
    </row>
    <row r="545" spans="1:7" ht="18" x14ac:dyDescent="0.2">
      <c r="A545" s="80">
        <v>55</v>
      </c>
      <c r="B545" s="80">
        <v>542</v>
      </c>
      <c r="C545" s="80">
        <v>2</v>
      </c>
      <c r="D545" s="81" t="s">
        <v>716</v>
      </c>
      <c r="E545" s="80" t="s">
        <v>717</v>
      </c>
      <c r="F545" s="80" t="s">
        <v>719</v>
      </c>
      <c r="G545" s="83"/>
    </row>
    <row r="546" spans="1:7" ht="18" x14ac:dyDescent="0.2">
      <c r="A546" s="80">
        <v>55</v>
      </c>
      <c r="B546" s="80">
        <v>543</v>
      </c>
      <c r="C546" s="80">
        <v>3</v>
      </c>
      <c r="D546" s="81" t="s">
        <v>716</v>
      </c>
      <c r="E546" s="80" t="s">
        <v>717</v>
      </c>
      <c r="F546" s="80" t="s">
        <v>720</v>
      </c>
      <c r="G546" s="83"/>
    </row>
    <row r="547" spans="1:7" ht="18" x14ac:dyDescent="0.2">
      <c r="A547" s="80">
        <v>55</v>
      </c>
      <c r="B547" s="80">
        <v>544</v>
      </c>
      <c r="C547" s="80">
        <v>4</v>
      </c>
      <c r="D547" s="81" t="s">
        <v>716</v>
      </c>
      <c r="E547" s="80" t="s">
        <v>717</v>
      </c>
      <c r="F547" s="80" t="s">
        <v>721</v>
      </c>
      <c r="G547" s="83"/>
    </row>
    <row r="548" spans="1:7" ht="18" x14ac:dyDescent="0.2">
      <c r="A548" s="80">
        <v>55</v>
      </c>
      <c r="B548" s="80">
        <v>545</v>
      </c>
      <c r="C548" s="80">
        <v>5</v>
      </c>
      <c r="D548" s="81" t="s">
        <v>716</v>
      </c>
      <c r="E548" s="80" t="s">
        <v>717</v>
      </c>
      <c r="F548" s="80" t="s">
        <v>722</v>
      </c>
      <c r="G548" s="83"/>
    </row>
    <row r="549" spans="1:7" ht="18" x14ac:dyDescent="0.2">
      <c r="A549" s="80">
        <v>55</v>
      </c>
      <c r="B549" s="80">
        <v>546</v>
      </c>
      <c r="C549" s="80">
        <v>6</v>
      </c>
      <c r="D549" s="81" t="s">
        <v>716</v>
      </c>
      <c r="E549" s="80" t="s">
        <v>717</v>
      </c>
      <c r="F549" s="80" t="s">
        <v>723</v>
      </c>
      <c r="G549" s="83"/>
    </row>
    <row r="550" spans="1:7" ht="18" x14ac:dyDescent="0.2">
      <c r="A550" s="80">
        <v>55</v>
      </c>
      <c r="B550" s="80">
        <v>547</v>
      </c>
      <c r="C550" s="80">
        <v>7</v>
      </c>
      <c r="D550" s="81" t="s">
        <v>716</v>
      </c>
      <c r="E550" s="80" t="s">
        <v>717</v>
      </c>
      <c r="F550" s="80" t="s">
        <v>724</v>
      </c>
      <c r="G550" s="83"/>
    </row>
    <row r="551" spans="1:7" ht="18" x14ac:dyDescent="0.2">
      <c r="A551" s="80">
        <v>55</v>
      </c>
      <c r="B551" s="80">
        <v>548</v>
      </c>
      <c r="C551" s="80">
        <v>8</v>
      </c>
      <c r="D551" s="81" t="s">
        <v>716</v>
      </c>
      <c r="E551" s="80" t="s">
        <v>717</v>
      </c>
      <c r="F551" s="80" t="s">
        <v>725</v>
      </c>
      <c r="G551" s="83"/>
    </row>
    <row r="552" spans="1:7" ht="18" x14ac:dyDescent="0.2">
      <c r="A552" s="80">
        <v>55</v>
      </c>
      <c r="B552" s="80">
        <v>549</v>
      </c>
      <c r="C552" s="80">
        <v>9</v>
      </c>
      <c r="D552" s="81" t="s">
        <v>716</v>
      </c>
      <c r="E552" s="80" t="s">
        <v>717</v>
      </c>
      <c r="F552" s="80" t="s">
        <v>726</v>
      </c>
      <c r="G552" s="83"/>
    </row>
    <row r="553" spans="1:7" ht="18" x14ac:dyDescent="0.2">
      <c r="A553" s="80">
        <v>55</v>
      </c>
      <c r="B553" s="80">
        <v>550</v>
      </c>
      <c r="C553" s="80">
        <v>10</v>
      </c>
      <c r="D553" s="81" t="s">
        <v>716</v>
      </c>
      <c r="E553" s="80" t="s">
        <v>717</v>
      </c>
      <c r="F553" s="80" t="s">
        <v>727</v>
      </c>
      <c r="G553" s="83"/>
    </row>
    <row r="554" spans="1:7" ht="18" x14ac:dyDescent="0.2">
      <c r="A554" s="80">
        <v>56</v>
      </c>
      <c r="B554" s="80">
        <v>551</v>
      </c>
      <c r="C554" s="80">
        <v>1</v>
      </c>
      <c r="D554" s="81" t="s">
        <v>728</v>
      </c>
      <c r="E554" s="80" t="s">
        <v>729</v>
      </c>
      <c r="F554" s="80" t="s">
        <v>730</v>
      </c>
      <c r="G554" s="83"/>
    </row>
    <row r="555" spans="1:7" ht="18" x14ac:dyDescent="0.2">
      <c r="A555" s="80">
        <v>56</v>
      </c>
      <c r="B555" s="80">
        <v>552</v>
      </c>
      <c r="C555" s="80">
        <v>2</v>
      </c>
      <c r="D555" s="81" t="s">
        <v>728</v>
      </c>
      <c r="E555" s="80" t="s">
        <v>729</v>
      </c>
      <c r="F555" s="80" t="s">
        <v>731</v>
      </c>
      <c r="G555" s="83"/>
    </row>
    <row r="556" spans="1:7" ht="18" x14ac:dyDescent="0.2">
      <c r="A556" s="80">
        <v>56</v>
      </c>
      <c r="B556" s="80">
        <v>553</v>
      </c>
      <c r="C556" s="80">
        <v>3</v>
      </c>
      <c r="D556" s="81" t="s">
        <v>728</v>
      </c>
      <c r="E556" s="80" t="s">
        <v>729</v>
      </c>
      <c r="F556" s="80" t="s">
        <v>732</v>
      </c>
      <c r="G556" s="83"/>
    </row>
    <row r="557" spans="1:7" ht="18" x14ac:dyDescent="0.2">
      <c r="A557" s="80">
        <v>56</v>
      </c>
      <c r="B557" s="80">
        <v>554</v>
      </c>
      <c r="C557" s="80">
        <v>4</v>
      </c>
      <c r="D557" s="81" t="s">
        <v>728</v>
      </c>
      <c r="E557" s="80" t="s">
        <v>729</v>
      </c>
      <c r="F557" s="80" t="s">
        <v>733</v>
      </c>
      <c r="G557" s="83"/>
    </row>
    <row r="558" spans="1:7" ht="18" x14ac:dyDescent="0.2">
      <c r="A558" s="80">
        <v>56</v>
      </c>
      <c r="B558" s="80">
        <v>555</v>
      </c>
      <c r="C558" s="80">
        <v>5</v>
      </c>
      <c r="D558" s="81" t="s">
        <v>728</v>
      </c>
      <c r="E558" s="80" t="s">
        <v>729</v>
      </c>
      <c r="F558" s="80" t="s">
        <v>734</v>
      </c>
      <c r="G558" s="83"/>
    </row>
    <row r="559" spans="1:7" ht="18" x14ac:dyDescent="0.2">
      <c r="A559" s="80">
        <v>56</v>
      </c>
      <c r="B559" s="80">
        <v>556</v>
      </c>
      <c r="C559" s="80">
        <v>6</v>
      </c>
      <c r="D559" s="81" t="s">
        <v>728</v>
      </c>
      <c r="E559" s="80" t="s">
        <v>729</v>
      </c>
      <c r="F559" s="80" t="s">
        <v>735</v>
      </c>
      <c r="G559" s="83"/>
    </row>
    <row r="560" spans="1:7" ht="18" x14ac:dyDescent="0.2">
      <c r="A560" s="80">
        <v>56</v>
      </c>
      <c r="B560" s="80">
        <v>557</v>
      </c>
      <c r="C560" s="80">
        <v>7</v>
      </c>
      <c r="D560" s="81" t="s">
        <v>728</v>
      </c>
      <c r="E560" s="80" t="s">
        <v>729</v>
      </c>
      <c r="F560" s="80" t="s">
        <v>736</v>
      </c>
      <c r="G560" s="83"/>
    </row>
    <row r="561" spans="1:8" ht="18" x14ac:dyDescent="0.2">
      <c r="A561" s="80">
        <v>56</v>
      </c>
      <c r="B561" s="80">
        <v>558</v>
      </c>
      <c r="C561" s="80">
        <v>8</v>
      </c>
      <c r="D561" s="81" t="s">
        <v>728</v>
      </c>
      <c r="E561" s="80" t="s">
        <v>729</v>
      </c>
      <c r="F561" s="80" t="s">
        <v>737</v>
      </c>
      <c r="G561" s="83"/>
    </row>
    <row r="562" spans="1:8" ht="18" x14ac:dyDescent="0.2">
      <c r="A562" s="80">
        <v>56</v>
      </c>
      <c r="B562" s="80">
        <v>559</v>
      </c>
      <c r="C562" s="80">
        <v>9</v>
      </c>
      <c r="D562" s="81" t="s">
        <v>728</v>
      </c>
      <c r="E562" s="80" t="s">
        <v>729</v>
      </c>
      <c r="F562" s="80" t="s">
        <v>738</v>
      </c>
      <c r="G562" s="83"/>
    </row>
    <row r="563" spans="1:8" x14ac:dyDescent="0.2">
      <c r="A563" s="80">
        <v>56</v>
      </c>
      <c r="B563" s="80">
        <v>560</v>
      </c>
      <c r="C563" s="80">
        <v>10</v>
      </c>
      <c r="D563" s="81" t="s">
        <v>728</v>
      </c>
      <c r="E563" s="80" t="s">
        <v>729</v>
      </c>
      <c r="F563" s="80" t="s">
        <v>739</v>
      </c>
    </row>
    <row r="564" spans="1:8" ht="18" x14ac:dyDescent="0.2">
      <c r="A564" s="80">
        <v>57</v>
      </c>
      <c r="B564" s="80">
        <v>561</v>
      </c>
      <c r="C564" s="80">
        <v>1</v>
      </c>
      <c r="D564" s="81" t="s">
        <v>740</v>
      </c>
      <c r="E564" s="80" t="s">
        <v>741</v>
      </c>
      <c r="F564" s="80" t="s">
        <v>742</v>
      </c>
      <c r="H564" s="83"/>
    </row>
    <row r="565" spans="1:8" ht="18" x14ac:dyDescent="0.2">
      <c r="A565" s="80">
        <v>57</v>
      </c>
      <c r="B565" s="80">
        <v>562</v>
      </c>
      <c r="C565" s="80">
        <v>2</v>
      </c>
      <c r="D565" s="81" t="s">
        <v>740</v>
      </c>
      <c r="E565" s="80" t="s">
        <v>741</v>
      </c>
      <c r="F565" s="80" t="s">
        <v>743</v>
      </c>
      <c r="H565" s="83"/>
    </row>
    <row r="566" spans="1:8" ht="18" x14ac:dyDescent="0.2">
      <c r="A566" s="80">
        <v>57</v>
      </c>
      <c r="B566" s="80">
        <v>563</v>
      </c>
      <c r="C566" s="80">
        <v>3</v>
      </c>
      <c r="D566" s="81" t="s">
        <v>740</v>
      </c>
      <c r="E566" s="80" t="s">
        <v>741</v>
      </c>
      <c r="F566" s="80" t="s">
        <v>744</v>
      </c>
      <c r="H566" s="83"/>
    </row>
    <row r="567" spans="1:8" ht="18" x14ac:dyDescent="0.2">
      <c r="A567" s="80">
        <v>57</v>
      </c>
      <c r="B567" s="80">
        <v>564</v>
      </c>
      <c r="C567" s="80">
        <v>4</v>
      </c>
      <c r="D567" s="81" t="s">
        <v>740</v>
      </c>
      <c r="E567" s="80" t="s">
        <v>741</v>
      </c>
      <c r="F567" s="80" t="s">
        <v>745</v>
      </c>
      <c r="H567" s="83"/>
    </row>
    <row r="568" spans="1:8" ht="18" x14ac:dyDescent="0.2">
      <c r="A568" s="80">
        <v>57</v>
      </c>
      <c r="B568" s="80">
        <v>565</v>
      </c>
      <c r="C568" s="80">
        <v>5</v>
      </c>
      <c r="D568" s="81" t="s">
        <v>740</v>
      </c>
      <c r="E568" s="80" t="s">
        <v>741</v>
      </c>
      <c r="F568" s="80" t="s">
        <v>746</v>
      </c>
      <c r="H568" s="83"/>
    </row>
    <row r="569" spans="1:8" ht="18" x14ac:dyDescent="0.2">
      <c r="A569" s="80">
        <v>57</v>
      </c>
      <c r="B569" s="80">
        <v>566</v>
      </c>
      <c r="C569" s="80">
        <v>6</v>
      </c>
      <c r="D569" s="81" t="s">
        <v>740</v>
      </c>
      <c r="E569" s="80" t="s">
        <v>741</v>
      </c>
      <c r="F569" s="80" t="s">
        <v>747</v>
      </c>
      <c r="H569" s="83"/>
    </row>
    <row r="570" spans="1:8" ht="18" x14ac:dyDescent="0.2">
      <c r="A570" s="80">
        <v>57</v>
      </c>
      <c r="B570" s="80">
        <v>567</v>
      </c>
      <c r="C570" s="80">
        <v>7</v>
      </c>
      <c r="D570" s="81" t="s">
        <v>740</v>
      </c>
      <c r="E570" s="80" t="s">
        <v>741</v>
      </c>
      <c r="F570" s="80" t="s">
        <v>748</v>
      </c>
      <c r="H570" s="83"/>
    </row>
    <row r="571" spans="1:8" ht="18" x14ac:dyDescent="0.2">
      <c r="A571" s="80">
        <v>57</v>
      </c>
      <c r="B571" s="80">
        <v>568</v>
      </c>
      <c r="C571" s="80">
        <v>8</v>
      </c>
      <c r="D571" s="81" t="s">
        <v>740</v>
      </c>
      <c r="E571" s="80" t="s">
        <v>741</v>
      </c>
      <c r="F571" s="80" t="s">
        <v>749</v>
      </c>
      <c r="H571" s="83"/>
    </row>
    <row r="572" spans="1:8" ht="18" x14ac:dyDescent="0.2">
      <c r="A572" s="80">
        <v>57</v>
      </c>
      <c r="B572" s="80">
        <v>569</v>
      </c>
      <c r="C572" s="80">
        <v>9</v>
      </c>
      <c r="D572" s="81" t="s">
        <v>740</v>
      </c>
      <c r="E572" s="80" t="s">
        <v>741</v>
      </c>
      <c r="F572" s="80" t="s">
        <v>750</v>
      </c>
      <c r="H572" s="83"/>
    </row>
    <row r="573" spans="1:8" x14ac:dyDescent="0.2">
      <c r="A573" s="80">
        <v>57</v>
      </c>
      <c r="B573" s="80">
        <v>570</v>
      </c>
      <c r="C573" s="80">
        <v>10</v>
      </c>
      <c r="D573" s="81" t="s">
        <v>740</v>
      </c>
      <c r="E573" s="80" t="s">
        <v>741</v>
      </c>
      <c r="F573" s="80" t="s">
        <v>751</v>
      </c>
    </row>
    <row r="574" spans="1:8" ht="18" x14ac:dyDescent="0.2">
      <c r="A574" s="80">
        <v>58</v>
      </c>
      <c r="B574" s="80">
        <v>571</v>
      </c>
      <c r="C574" s="80">
        <v>1</v>
      </c>
      <c r="D574" s="81" t="s">
        <v>752</v>
      </c>
      <c r="E574" s="80" t="s">
        <v>753</v>
      </c>
      <c r="F574" s="80" t="s">
        <v>754</v>
      </c>
      <c r="G574" s="83"/>
    </row>
    <row r="575" spans="1:8" ht="18" x14ac:dyDescent="0.2">
      <c r="A575" s="80">
        <v>58</v>
      </c>
      <c r="B575" s="80">
        <v>572</v>
      </c>
      <c r="C575" s="80">
        <v>2</v>
      </c>
      <c r="D575" s="81" t="s">
        <v>752</v>
      </c>
      <c r="E575" s="80" t="s">
        <v>753</v>
      </c>
      <c r="F575" s="80" t="s">
        <v>755</v>
      </c>
      <c r="G575" s="83"/>
    </row>
    <row r="576" spans="1:8" ht="18" x14ac:dyDescent="0.2">
      <c r="A576" s="80">
        <v>58</v>
      </c>
      <c r="B576" s="80">
        <v>573</v>
      </c>
      <c r="C576" s="80">
        <v>3</v>
      </c>
      <c r="D576" s="81" t="s">
        <v>752</v>
      </c>
      <c r="E576" s="80" t="s">
        <v>753</v>
      </c>
      <c r="F576" s="80" t="s">
        <v>756</v>
      </c>
      <c r="G576" s="83"/>
    </row>
    <row r="577" spans="1:7" ht="18" x14ac:dyDescent="0.2">
      <c r="A577" s="80">
        <v>58</v>
      </c>
      <c r="B577" s="80">
        <v>574</v>
      </c>
      <c r="C577" s="80">
        <v>4</v>
      </c>
      <c r="D577" s="81" t="s">
        <v>752</v>
      </c>
      <c r="E577" s="80" t="s">
        <v>753</v>
      </c>
      <c r="F577" s="80" t="s">
        <v>757</v>
      </c>
      <c r="G577" s="83"/>
    </row>
    <row r="578" spans="1:7" ht="18" x14ac:dyDescent="0.2">
      <c r="A578" s="80">
        <v>58</v>
      </c>
      <c r="B578" s="80">
        <v>575</v>
      </c>
      <c r="C578" s="80">
        <v>5</v>
      </c>
      <c r="D578" s="81" t="s">
        <v>752</v>
      </c>
      <c r="E578" s="80" t="s">
        <v>753</v>
      </c>
      <c r="F578" s="80" t="s">
        <v>752</v>
      </c>
      <c r="G578" s="83"/>
    </row>
    <row r="579" spans="1:7" ht="18" x14ac:dyDescent="0.2">
      <c r="A579" s="80">
        <v>58</v>
      </c>
      <c r="B579" s="80">
        <v>576</v>
      </c>
      <c r="C579" s="80">
        <v>6</v>
      </c>
      <c r="D579" s="81" t="s">
        <v>752</v>
      </c>
      <c r="E579" s="80" t="s">
        <v>753</v>
      </c>
      <c r="F579" s="80" t="s">
        <v>758</v>
      </c>
      <c r="G579" s="83"/>
    </row>
    <row r="580" spans="1:7" ht="18" x14ac:dyDescent="0.2">
      <c r="A580" s="80">
        <v>58</v>
      </c>
      <c r="B580" s="80">
        <v>577</v>
      </c>
      <c r="C580" s="80">
        <v>7</v>
      </c>
      <c r="D580" s="81" t="s">
        <v>752</v>
      </c>
      <c r="E580" s="80" t="s">
        <v>753</v>
      </c>
      <c r="F580" s="80" t="s">
        <v>759</v>
      </c>
      <c r="G580" s="83"/>
    </row>
    <row r="581" spans="1:7" ht="18" x14ac:dyDescent="0.2">
      <c r="A581" s="80">
        <v>58</v>
      </c>
      <c r="B581" s="80">
        <v>578</v>
      </c>
      <c r="C581" s="80">
        <v>8</v>
      </c>
      <c r="D581" s="81" t="s">
        <v>752</v>
      </c>
      <c r="E581" s="80" t="s">
        <v>753</v>
      </c>
      <c r="F581" s="80" t="s">
        <v>760</v>
      </c>
      <c r="G581" s="83"/>
    </row>
    <row r="582" spans="1:7" ht="18" x14ac:dyDescent="0.2">
      <c r="A582" s="80">
        <v>58</v>
      </c>
      <c r="B582" s="80">
        <v>579</v>
      </c>
      <c r="C582" s="80">
        <v>9</v>
      </c>
      <c r="D582" s="81" t="s">
        <v>752</v>
      </c>
      <c r="E582" s="80" t="s">
        <v>753</v>
      </c>
      <c r="F582" s="80" t="s">
        <v>761</v>
      </c>
      <c r="G582" s="83"/>
    </row>
    <row r="583" spans="1:7" x14ac:dyDescent="0.2">
      <c r="A583" s="80">
        <v>58</v>
      </c>
      <c r="B583" s="80">
        <v>580</v>
      </c>
      <c r="C583" s="80">
        <v>10</v>
      </c>
      <c r="D583" s="81" t="s">
        <v>752</v>
      </c>
      <c r="E583" s="80" t="s">
        <v>753</v>
      </c>
      <c r="F583" s="80" t="s">
        <v>762</v>
      </c>
    </row>
    <row r="584" spans="1:7" ht="18" x14ac:dyDescent="0.2">
      <c r="A584" s="80">
        <v>59</v>
      </c>
      <c r="B584" s="80">
        <v>581</v>
      </c>
      <c r="C584" s="80">
        <v>1</v>
      </c>
      <c r="D584" s="81" t="s">
        <v>763</v>
      </c>
      <c r="E584" s="80" t="s">
        <v>764</v>
      </c>
      <c r="F584" s="80" t="s">
        <v>763</v>
      </c>
      <c r="G584" s="83"/>
    </row>
    <row r="585" spans="1:7" ht="18" x14ac:dyDescent="0.2">
      <c r="A585" s="80">
        <v>59</v>
      </c>
      <c r="B585" s="80">
        <v>582</v>
      </c>
      <c r="C585" s="80">
        <v>2</v>
      </c>
      <c r="D585" s="81" t="s">
        <v>763</v>
      </c>
      <c r="E585" s="80" t="s">
        <v>764</v>
      </c>
      <c r="F585" s="80" t="s">
        <v>765</v>
      </c>
      <c r="G585" s="83"/>
    </row>
    <row r="586" spans="1:7" ht="18" x14ac:dyDescent="0.2">
      <c r="A586" s="80">
        <v>59</v>
      </c>
      <c r="B586" s="80">
        <v>583</v>
      </c>
      <c r="C586" s="80">
        <v>3</v>
      </c>
      <c r="D586" s="81" t="s">
        <v>763</v>
      </c>
      <c r="E586" s="80" t="s">
        <v>764</v>
      </c>
      <c r="F586" s="80" t="s">
        <v>766</v>
      </c>
      <c r="G586" s="83"/>
    </row>
    <row r="587" spans="1:7" ht="18" x14ac:dyDescent="0.2">
      <c r="A587" s="80">
        <v>59</v>
      </c>
      <c r="B587" s="80">
        <v>584</v>
      </c>
      <c r="C587" s="80">
        <v>4</v>
      </c>
      <c r="D587" s="81" t="s">
        <v>763</v>
      </c>
      <c r="E587" s="80" t="s">
        <v>764</v>
      </c>
      <c r="F587" s="80" t="s">
        <v>767</v>
      </c>
      <c r="G587" s="83"/>
    </row>
    <row r="588" spans="1:7" ht="18" x14ac:dyDescent="0.2">
      <c r="A588" s="80">
        <v>59</v>
      </c>
      <c r="B588" s="80">
        <v>585</v>
      </c>
      <c r="C588" s="80">
        <v>5</v>
      </c>
      <c r="D588" s="81" t="s">
        <v>763</v>
      </c>
      <c r="E588" s="80" t="s">
        <v>764</v>
      </c>
      <c r="F588" s="80" t="s">
        <v>768</v>
      </c>
      <c r="G588" s="83"/>
    </row>
    <row r="589" spans="1:7" ht="18" x14ac:dyDescent="0.2">
      <c r="A589" s="80">
        <v>59</v>
      </c>
      <c r="B589" s="80">
        <v>586</v>
      </c>
      <c r="C589" s="80">
        <v>6</v>
      </c>
      <c r="D589" s="81" t="s">
        <v>763</v>
      </c>
      <c r="E589" s="80" t="s">
        <v>764</v>
      </c>
      <c r="F589" s="80" t="s">
        <v>769</v>
      </c>
      <c r="G589" s="83"/>
    </row>
    <row r="590" spans="1:7" ht="18" x14ac:dyDescent="0.2">
      <c r="A590" s="80">
        <v>59</v>
      </c>
      <c r="B590" s="80">
        <v>587</v>
      </c>
      <c r="C590" s="80">
        <v>7</v>
      </c>
      <c r="D590" s="81" t="s">
        <v>763</v>
      </c>
      <c r="E590" s="80" t="s">
        <v>764</v>
      </c>
      <c r="F590" s="80" t="s">
        <v>770</v>
      </c>
      <c r="G590" s="83"/>
    </row>
    <row r="591" spans="1:7" ht="18" x14ac:dyDescent="0.2">
      <c r="A591" s="80">
        <v>59</v>
      </c>
      <c r="B591" s="80">
        <v>588</v>
      </c>
      <c r="C591" s="80">
        <v>8</v>
      </c>
      <c r="D591" s="81" t="s">
        <v>763</v>
      </c>
      <c r="E591" s="80" t="s">
        <v>764</v>
      </c>
      <c r="F591" s="80" t="s">
        <v>771</v>
      </c>
      <c r="G591" s="83"/>
    </row>
    <row r="592" spans="1:7" ht="18" x14ac:dyDescent="0.2">
      <c r="A592" s="80">
        <v>59</v>
      </c>
      <c r="B592" s="80">
        <v>589</v>
      </c>
      <c r="C592" s="80">
        <v>9</v>
      </c>
      <c r="D592" s="81" t="s">
        <v>763</v>
      </c>
      <c r="E592" s="80" t="s">
        <v>764</v>
      </c>
      <c r="F592" s="80" t="s">
        <v>772</v>
      </c>
      <c r="G592" s="83"/>
    </row>
    <row r="593" spans="1:7" ht="18" x14ac:dyDescent="0.2">
      <c r="A593" s="80">
        <v>59</v>
      </c>
      <c r="B593" s="80">
        <v>590</v>
      </c>
      <c r="C593" s="80">
        <v>10</v>
      </c>
      <c r="D593" s="81" t="s">
        <v>763</v>
      </c>
      <c r="E593" s="80" t="s">
        <v>764</v>
      </c>
      <c r="F593" s="80" t="s">
        <v>773</v>
      </c>
      <c r="G593" s="83"/>
    </row>
    <row r="594" spans="1:7" ht="18" x14ac:dyDescent="0.2">
      <c r="A594" s="80">
        <v>60</v>
      </c>
      <c r="B594" s="80">
        <v>591</v>
      </c>
      <c r="C594" s="80">
        <v>1</v>
      </c>
      <c r="D594" s="81" t="s">
        <v>774</v>
      </c>
      <c r="E594" s="80" t="s">
        <v>775</v>
      </c>
      <c r="F594" s="80" t="s">
        <v>776</v>
      </c>
      <c r="G594" s="83"/>
    </row>
    <row r="595" spans="1:7" ht="18" x14ac:dyDescent="0.2">
      <c r="A595" s="91">
        <v>60</v>
      </c>
      <c r="B595" s="80">
        <v>592</v>
      </c>
      <c r="C595" s="80">
        <v>2</v>
      </c>
      <c r="D595" s="92" t="s">
        <v>774</v>
      </c>
      <c r="E595" s="91" t="s">
        <v>775</v>
      </c>
      <c r="F595" s="80" t="s">
        <v>777</v>
      </c>
      <c r="G595" s="83"/>
    </row>
    <row r="596" spans="1:7" ht="18" x14ac:dyDescent="0.2">
      <c r="A596" s="91">
        <v>60</v>
      </c>
      <c r="B596" s="80">
        <v>593</v>
      </c>
      <c r="C596" s="80">
        <v>3</v>
      </c>
      <c r="D596" s="92" t="s">
        <v>774</v>
      </c>
      <c r="E596" s="91" t="s">
        <v>775</v>
      </c>
      <c r="F596" s="80" t="s">
        <v>778</v>
      </c>
      <c r="G596" s="83"/>
    </row>
    <row r="597" spans="1:7" ht="18" x14ac:dyDescent="0.2">
      <c r="A597" s="91">
        <v>60</v>
      </c>
      <c r="B597" s="80">
        <v>594</v>
      </c>
      <c r="C597" s="80">
        <v>4</v>
      </c>
      <c r="D597" s="92" t="s">
        <v>774</v>
      </c>
      <c r="E597" s="91" t="s">
        <v>775</v>
      </c>
      <c r="F597" s="80" t="s">
        <v>779</v>
      </c>
      <c r="G597" s="83"/>
    </row>
    <row r="598" spans="1:7" ht="18" x14ac:dyDescent="0.2">
      <c r="A598" s="91">
        <v>60</v>
      </c>
      <c r="B598" s="80">
        <v>595</v>
      </c>
      <c r="C598" s="80">
        <v>5</v>
      </c>
      <c r="D598" s="92" t="s">
        <v>774</v>
      </c>
      <c r="E598" s="91" t="s">
        <v>775</v>
      </c>
      <c r="F598" s="80" t="s">
        <v>780</v>
      </c>
      <c r="G598" s="83"/>
    </row>
    <row r="599" spans="1:7" ht="18" x14ac:dyDescent="0.2">
      <c r="A599" s="91">
        <v>60</v>
      </c>
      <c r="B599" s="80">
        <v>596</v>
      </c>
      <c r="C599" s="80">
        <v>6</v>
      </c>
      <c r="D599" s="92" t="s">
        <v>774</v>
      </c>
      <c r="E599" s="91" t="s">
        <v>775</v>
      </c>
      <c r="F599" s="80" t="s">
        <v>781</v>
      </c>
      <c r="G599" s="83"/>
    </row>
    <row r="600" spans="1:7" ht="18" x14ac:dyDescent="0.2">
      <c r="A600" s="91">
        <v>60</v>
      </c>
      <c r="B600" s="80">
        <v>597</v>
      </c>
      <c r="C600" s="80">
        <v>7</v>
      </c>
      <c r="D600" s="92" t="s">
        <v>774</v>
      </c>
      <c r="E600" s="91" t="s">
        <v>775</v>
      </c>
      <c r="F600" s="80" t="s">
        <v>782</v>
      </c>
      <c r="G600" s="83"/>
    </row>
    <row r="601" spans="1:7" ht="18" x14ac:dyDescent="0.2">
      <c r="A601" s="91">
        <v>60</v>
      </c>
      <c r="B601" s="80">
        <v>598</v>
      </c>
      <c r="C601" s="80">
        <v>8</v>
      </c>
      <c r="D601" s="92" t="s">
        <v>774</v>
      </c>
      <c r="E601" s="91" t="s">
        <v>775</v>
      </c>
      <c r="F601" s="80" t="s">
        <v>783</v>
      </c>
      <c r="G601" s="83"/>
    </row>
    <row r="602" spans="1:7" ht="18" x14ac:dyDescent="0.2">
      <c r="A602" s="91">
        <v>60</v>
      </c>
      <c r="B602" s="80">
        <v>599</v>
      </c>
      <c r="C602" s="80">
        <v>9</v>
      </c>
      <c r="D602" s="92" t="s">
        <v>774</v>
      </c>
      <c r="E602" s="91" t="s">
        <v>775</v>
      </c>
      <c r="F602" s="80" t="s">
        <v>784</v>
      </c>
      <c r="G602" s="83"/>
    </row>
    <row r="603" spans="1:7" ht="18" x14ac:dyDescent="0.2">
      <c r="A603" s="91">
        <v>60</v>
      </c>
      <c r="B603" s="80">
        <v>600</v>
      </c>
      <c r="C603" s="80">
        <v>10</v>
      </c>
      <c r="D603" s="92" t="s">
        <v>774</v>
      </c>
      <c r="E603" s="91" t="s">
        <v>775</v>
      </c>
      <c r="F603" s="80" t="s">
        <v>785</v>
      </c>
      <c r="G603" s="83"/>
    </row>
    <row r="604" spans="1:7" ht="18" x14ac:dyDescent="0.2">
      <c r="A604" s="80">
        <v>61</v>
      </c>
      <c r="B604" s="80">
        <v>601</v>
      </c>
      <c r="C604" s="80">
        <v>1</v>
      </c>
      <c r="D604" s="81" t="s">
        <v>786</v>
      </c>
      <c r="E604" s="80" t="s">
        <v>787</v>
      </c>
      <c r="F604" s="80" t="s">
        <v>788</v>
      </c>
      <c r="G604" s="84"/>
    </row>
    <row r="605" spans="1:7" ht="18" x14ac:dyDescent="0.2">
      <c r="A605" s="80">
        <v>61</v>
      </c>
      <c r="B605" s="80">
        <v>602</v>
      </c>
      <c r="C605" s="80">
        <v>2</v>
      </c>
      <c r="D605" s="81" t="s">
        <v>786</v>
      </c>
      <c r="E605" s="80" t="s">
        <v>787</v>
      </c>
      <c r="F605" s="80" t="s">
        <v>789</v>
      </c>
      <c r="G605" s="84"/>
    </row>
    <row r="606" spans="1:7" ht="18" x14ac:dyDescent="0.2">
      <c r="A606" s="80">
        <v>61</v>
      </c>
      <c r="B606" s="80">
        <v>603</v>
      </c>
      <c r="C606" s="80">
        <v>3</v>
      </c>
      <c r="D606" s="81" t="s">
        <v>786</v>
      </c>
      <c r="E606" s="80" t="s">
        <v>787</v>
      </c>
      <c r="F606" s="80" t="s">
        <v>790</v>
      </c>
      <c r="G606" s="84"/>
    </row>
    <row r="607" spans="1:7" ht="18" x14ac:dyDescent="0.2">
      <c r="A607" s="80">
        <v>61</v>
      </c>
      <c r="B607" s="80">
        <v>604</v>
      </c>
      <c r="C607" s="80">
        <v>4</v>
      </c>
      <c r="D607" s="81" t="s">
        <v>786</v>
      </c>
      <c r="E607" s="80" t="s">
        <v>787</v>
      </c>
      <c r="F607" s="80" t="s">
        <v>791</v>
      </c>
      <c r="G607" s="84"/>
    </row>
    <row r="608" spans="1:7" ht="18" x14ac:dyDescent="0.2">
      <c r="A608" s="80">
        <v>61</v>
      </c>
      <c r="B608" s="80">
        <v>605</v>
      </c>
      <c r="C608" s="80">
        <v>5</v>
      </c>
      <c r="D608" s="81" t="s">
        <v>786</v>
      </c>
      <c r="E608" s="80" t="s">
        <v>787</v>
      </c>
      <c r="F608" s="80" t="s">
        <v>792</v>
      </c>
      <c r="G608" s="84"/>
    </row>
    <row r="609" spans="1:7" ht="18" x14ac:dyDescent="0.2">
      <c r="A609" s="80">
        <v>61</v>
      </c>
      <c r="B609" s="80">
        <v>606</v>
      </c>
      <c r="C609" s="80">
        <v>6</v>
      </c>
      <c r="D609" s="81" t="s">
        <v>786</v>
      </c>
      <c r="E609" s="80" t="s">
        <v>787</v>
      </c>
      <c r="F609" s="80" t="s">
        <v>793</v>
      </c>
      <c r="G609" s="84"/>
    </row>
    <row r="610" spans="1:7" ht="18" x14ac:dyDescent="0.2">
      <c r="A610" s="80">
        <v>61</v>
      </c>
      <c r="B610" s="80">
        <v>607</v>
      </c>
      <c r="C610" s="80">
        <v>7</v>
      </c>
      <c r="D610" s="81" t="s">
        <v>786</v>
      </c>
      <c r="E610" s="80" t="s">
        <v>787</v>
      </c>
      <c r="F610" s="80" t="s">
        <v>794</v>
      </c>
      <c r="G610" s="84"/>
    </row>
    <row r="611" spans="1:7" ht="18" x14ac:dyDescent="0.2">
      <c r="A611" s="80">
        <v>61</v>
      </c>
      <c r="B611" s="80">
        <v>608</v>
      </c>
      <c r="C611" s="80">
        <v>8</v>
      </c>
      <c r="D611" s="81" t="s">
        <v>786</v>
      </c>
      <c r="E611" s="80" t="s">
        <v>787</v>
      </c>
      <c r="F611" s="80" t="s">
        <v>795</v>
      </c>
      <c r="G611" s="84"/>
    </row>
    <row r="612" spans="1:7" ht="18" x14ac:dyDescent="0.2">
      <c r="A612" s="80">
        <v>61</v>
      </c>
      <c r="B612" s="80">
        <v>609</v>
      </c>
      <c r="C612" s="80">
        <v>9</v>
      </c>
      <c r="D612" s="81" t="s">
        <v>786</v>
      </c>
      <c r="E612" s="80" t="s">
        <v>787</v>
      </c>
      <c r="F612" s="80" t="s">
        <v>796</v>
      </c>
      <c r="G612" s="84"/>
    </row>
    <row r="613" spans="1:7" ht="18" x14ac:dyDescent="0.2">
      <c r="A613" s="80">
        <v>61</v>
      </c>
      <c r="B613" s="80">
        <v>610</v>
      </c>
      <c r="C613" s="80">
        <v>10</v>
      </c>
      <c r="D613" s="81" t="s">
        <v>786</v>
      </c>
      <c r="E613" s="80" t="s">
        <v>787</v>
      </c>
      <c r="F613" s="80" t="s">
        <v>797</v>
      </c>
      <c r="G613" s="84"/>
    </row>
    <row r="614" spans="1:7" ht="18" x14ac:dyDescent="0.2">
      <c r="A614" s="80">
        <v>62</v>
      </c>
      <c r="B614" s="80">
        <v>611</v>
      </c>
      <c r="C614" s="80">
        <v>1</v>
      </c>
      <c r="D614" s="81" t="s">
        <v>798</v>
      </c>
      <c r="E614" s="80" t="s">
        <v>799</v>
      </c>
      <c r="F614" s="80" t="s">
        <v>800</v>
      </c>
      <c r="G614" s="83"/>
    </row>
    <row r="615" spans="1:7" ht="18" x14ac:dyDescent="0.2">
      <c r="A615" s="80">
        <v>62</v>
      </c>
      <c r="B615" s="80">
        <v>612</v>
      </c>
      <c r="C615" s="80">
        <v>2</v>
      </c>
      <c r="D615" s="81" t="s">
        <v>798</v>
      </c>
      <c r="E615" s="80" t="s">
        <v>799</v>
      </c>
      <c r="F615" s="80" t="s">
        <v>801</v>
      </c>
      <c r="G615" s="83"/>
    </row>
    <row r="616" spans="1:7" ht="18" x14ac:dyDescent="0.2">
      <c r="A616" s="80">
        <v>62</v>
      </c>
      <c r="B616" s="80">
        <v>613</v>
      </c>
      <c r="C616" s="80">
        <v>3</v>
      </c>
      <c r="D616" s="81" t="s">
        <v>798</v>
      </c>
      <c r="E616" s="80" t="s">
        <v>799</v>
      </c>
      <c r="F616" s="80" t="s">
        <v>802</v>
      </c>
      <c r="G616" s="83"/>
    </row>
    <row r="617" spans="1:7" ht="18" x14ac:dyDescent="0.2">
      <c r="A617" s="80">
        <v>62</v>
      </c>
      <c r="B617" s="80">
        <v>614</v>
      </c>
      <c r="C617" s="80">
        <v>4</v>
      </c>
      <c r="D617" s="81" t="s">
        <v>798</v>
      </c>
      <c r="E617" s="80" t="s">
        <v>799</v>
      </c>
      <c r="F617" s="80" t="s">
        <v>803</v>
      </c>
      <c r="G617" s="83"/>
    </row>
    <row r="618" spans="1:7" ht="18" x14ac:dyDescent="0.2">
      <c r="A618" s="80">
        <v>62</v>
      </c>
      <c r="B618" s="80">
        <v>615</v>
      </c>
      <c r="C618" s="80">
        <v>5</v>
      </c>
      <c r="D618" s="81" t="s">
        <v>798</v>
      </c>
      <c r="E618" s="80" t="s">
        <v>799</v>
      </c>
      <c r="F618" s="80" t="s">
        <v>804</v>
      </c>
      <c r="G618" s="83"/>
    </row>
    <row r="619" spans="1:7" ht="18" x14ac:dyDescent="0.2">
      <c r="A619" s="80">
        <v>62</v>
      </c>
      <c r="B619" s="80">
        <v>616</v>
      </c>
      <c r="C619" s="80">
        <v>6</v>
      </c>
      <c r="D619" s="81" t="s">
        <v>798</v>
      </c>
      <c r="E619" s="80" t="s">
        <v>799</v>
      </c>
      <c r="F619" s="80" t="s">
        <v>805</v>
      </c>
      <c r="G619" s="83"/>
    </row>
    <row r="620" spans="1:7" ht="18" x14ac:dyDescent="0.2">
      <c r="A620" s="80">
        <v>62</v>
      </c>
      <c r="B620" s="80">
        <v>617</v>
      </c>
      <c r="C620" s="80">
        <v>7</v>
      </c>
      <c r="D620" s="81" t="s">
        <v>798</v>
      </c>
      <c r="E620" s="80" t="s">
        <v>799</v>
      </c>
      <c r="F620" s="80" t="s">
        <v>806</v>
      </c>
      <c r="G620" s="83"/>
    </row>
    <row r="621" spans="1:7" ht="18" x14ac:dyDescent="0.2">
      <c r="A621" s="80">
        <v>62</v>
      </c>
      <c r="B621" s="80">
        <v>618</v>
      </c>
      <c r="C621" s="80">
        <v>8</v>
      </c>
      <c r="D621" s="81" t="s">
        <v>798</v>
      </c>
      <c r="E621" s="80" t="s">
        <v>799</v>
      </c>
      <c r="F621" s="80" t="s">
        <v>807</v>
      </c>
      <c r="G621" s="83"/>
    </row>
    <row r="622" spans="1:7" ht="18" x14ac:dyDescent="0.2">
      <c r="A622" s="80">
        <v>62</v>
      </c>
      <c r="B622" s="80">
        <v>619</v>
      </c>
      <c r="C622" s="80">
        <v>9</v>
      </c>
      <c r="D622" s="81" t="s">
        <v>798</v>
      </c>
      <c r="E622" s="80" t="s">
        <v>799</v>
      </c>
      <c r="F622" s="80" t="s">
        <v>808</v>
      </c>
      <c r="G622" s="83"/>
    </row>
    <row r="623" spans="1:7" ht="18" x14ac:dyDescent="0.2">
      <c r="A623" s="80">
        <v>62</v>
      </c>
      <c r="B623" s="80">
        <v>620</v>
      </c>
      <c r="C623" s="80">
        <v>10</v>
      </c>
      <c r="D623" s="81" t="s">
        <v>798</v>
      </c>
      <c r="E623" s="80" t="s">
        <v>799</v>
      </c>
      <c r="F623" s="80" t="s">
        <v>809</v>
      </c>
      <c r="G623" s="83"/>
    </row>
    <row r="624" spans="1:7" ht="18" x14ac:dyDescent="0.2">
      <c r="A624" s="80">
        <v>63</v>
      </c>
      <c r="B624" s="80">
        <v>621</v>
      </c>
      <c r="C624" s="80">
        <v>1</v>
      </c>
      <c r="D624" s="81" t="s">
        <v>810</v>
      </c>
      <c r="E624" s="80" t="s">
        <v>811</v>
      </c>
      <c r="F624" s="80" t="s">
        <v>812</v>
      </c>
      <c r="G624" s="83"/>
    </row>
    <row r="625" spans="1:7" ht="18" x14ac:dyDescent="0.2">
      <c r="A625" s="80">
        <v>63</v>
      </c>
      <c r="B625" s="80">
        <v>622</v>
      </c>
      <c r="C625" s="80">
        <v>2</v>
      </c>
      <c r="D625" s="81" t="s">
        <v>810</v>
      </c>
      <c r="E625" s="80" t="s">
        <v>811</v>
      </c>
      <c r="F625" s="80" t="s">
        <v>813</v>
      </c>
      <c r="G625" s="83"/>
    </row>
    <row r="626" spans="1:7" ht="18" x14ac:dyDescent="0.2">
      <c r="A626" s="80">
        <v>63</v>
      </c>
      <c r="B626" s="80">
        <v>623</v>
      </c>
      <c r="C626" s="80">
        <v>3</v>
      </c>
      <c r="D626" s="81" t="s">
        <v>810</v>
      </c>
      <c r="E626" s="80" t="s">
        <v>811</v>
      </c>
      <c r="F626" s="80" t="s">
        <v>814</v>
      </c>
      <c r="G626" s="83"/>
    </row>
    <row r="627" spans="1:7" ht="18" x14ac:dyDescent="0.2">
      <c r="A627" s="80">
        <v>63</v>
      </c>
      <c r="B627" s="80">
        <v>624</v>
      </c>
      <c r="C627" s="80">
        <v>4</v>
      </c>
      <c r="D627" s="81" t="s">
        <v>810</v>
      </c>
      <c r="E627" s="80" t="s">
        <v>811</v>
      </c>
      <c r="F627" s="80" t="s">
        <v>815</v>
      </c>
      <c r="G627" s="83"/>
    </row>
    <row r="628" spans="1:7" ht="18" x14ac:dyDescent="0.2">
      <c r="A628" s="80">
        <v>63</v>
      </c>
      <c r="B628" s="80">
        <v>625</v>
      </c>
      <c r="C628" s="80">
        <v>5</v>
      </c>
      <c r="D628" s="81" t="s">
        <v>810</v>
      </c>
      <c r="E628" s="80" t="s">
        <v>811</v>
      </c>
      <c r="F628" s="80" t="s">
        <v>816</v>
      </c>
      <c r="G628" s="83"/>
    </row>
    <row r="629" spans="1:7" ht="18" x14ac:dyDescent="0.2">
      <c r="A629" s="80">
        <v>63</v>
      </c>
      <c r="B629" s="80">
        <v>626</v>
      </c>
      <c r="C629" s="80">
        <v>6</v>
      </c>
      <c r="D629" s="81" t="s">
        <v>810</v>
      </c>
      <c r="E629" s="80" t="s">
        <v>811</v>
      </c>
      <c r="F629" s="80" t="s">
        <v>817</v>
      </c>
      <c r="G629" s="83"/>
    </row>
    <row r="630" spans="1:7" ht="18" x14ac:dyDescent="0.2">
      <c r="A630" s="80">
        <v>63</v>
      </c>
      <c r="B630" s="80">
        <v>627</v>
      </c>
      <c r="C630" s="80">
        <v>7</v>
      </c>
      <c r="D630" s="81" t="s">
        <v>810</v>
      </c>
      <c r="E630" s="80" t="s">
        <v>811</v>
      </c>
      <c r="F630" s="80" t="s">
        <v>818</v>
      </c>
      <c r="G630" s="83"/>
    </row>
    <row r="631" spans="1:7" ht="18" x14ac:dyDescent="0.2">
      <c r="A631" s="80">
        <v>63</v>
      </c>
      <c r="B631" s="80">
        <v>628</v>
      </c>
      <c r="C631" s="80">
        <v>8</v>
      </c>
      <c r="D631" s="81" t="s">
        <v>810</v>
      </c>
      <c r="E631" s="80" t="s">
        <v>811</v>
      </c>
      <c r="F631" s="80" t="s">
        <v>819</v>
      </c>
      <c r="G631" s="83"/>
    </row>
    <row r="632" spans="1:7" ht="18" x14ac:dyDescent="0.2">
      <c r="A632" s="80">
        <v>63</v>
      </c>
      <c r="B632" s="80">
        <v>629</v>
      </c>
      <c r="C632" s="80">
        <v>9</v>
      </c>
      <c r="D632" s="81" t="s">
        <v>810</v>
      </c>
      <c r="E632" s="80" t="s">
        <v>811</v>
      </c>
      <c r="F632" s="80" t="s">
        <v>820</v>
      </c>
      <c r="G632" s="83"/>
    </row>
    <row r="633" spans="1:7" ht="18" x14ac:dyDescent="0.2">
      <c r="A633" s="80">
        <v>63</v>
      </c>
      <c r="B633" s="80">
        <v>630</v>
      </c>
      <c r="C633" s="80">
        <v>10</v>
      </c>
      <c r="D633" s="81" t="s">
        <v>810</v>
      </c>
      <c r="E633" s="80" t="s">
        <v>811</v>
      </c>
      <c r="F633" s="80" t="s">
        <v>821</v>
      </c>
      <c r="G633" s="83"/>
    </row>
    <row r="634" spans="1:7" ht="18" x14ac:dyDescent="0.2">
      <c r="A634" s="80">
        <v>64</v>
      </c>
      <c r="B634" s="80">
        <v>631</v>
      </c>
      <c r="C634" s="80">
        <v>1</v>
      </c>
      <c r="D634" s="81" t="s">
        <v>822</v>
      </c>
      <c r="E634" s="80" t="s">
        <v>823</v>
      </c>
      <c r="F634" s="80" t="s">
        <v>824</v>
      </c>
      <c r="G634" s="83"/>
    </row>
    <row r="635" spans="1:7" ht="18" x14ac:dyDescent="0.2">
      <c r="A635" s="80">
        <v>64</v>
      </c>
      <c r="B635" s="80">
        <v>632</v>
      </c>
      <c r="C635" s="80">
        <v>2</v>
      </c>
      <c r="D635" s="81" t="s">
        <v>822</v>
      </c>
      <c r="E635" s="80" t="s">
        <v>823</v>
      </c>
      <c r="F635" s="80" t="s">
        <v>825</v>
      </c>
      <c r="G635" s="83"/>
    </row>
    <row r="636" spans="1:7" ht="18" x14ac:dyDescent="0.2">
      <c r="A636" s="80">
        <v>64</v>
      </c>
      <c r="B636" s="80">
        <v>633</v>
      </c>
      <c r="C636" s="80">
        <v>3</v>
      </c>
      <c r="D636" s="81" t="s">
        <v>822</v>
      </c>
      <c r="E636" s="80" t="s">
        <v>823</v>
      </c>
      <c r="F636" s="80" t="s">
        <v>826</v>
      </c>
      <c r="G636" s="83"/>
    </row>
    <row r="637" spans="1:7" ht="18" x14ac:dyDescent="0.2">
      <c r="A637" s="80">
        <v>64</v>
      </c>
      <c r="B637" s="80">
        <v>634</v>
      </c>
      <c r="C637" s="80">
        <v>4</v>
      </c>
      <c r="D637" s="81" t="s">
        <v>822</v>
      </c>
      <c r="E637" s="80" t="s">
        <v>823</v>
      </c>
      <c r="F637" s="80" t="s">
        <v>827</v>
      </c>
      <c r="G637" s="83"/>
    </row>
    <row r="638" spans="1:7" ht="18" x14ac:dyDescent="0.2">
      <c r="A638" s="80">
        <v>64</v>
      </c>
      <c r="B638" s="80">
        <v>635</v>
      </c>
      <c r="C638" s="80">
        <v>5</v>
      </c>
      <c r="D638" s="81" t="s">
        <v>822</v>
      </c>
      <c r="E638" s="80" t="s">
        <v>823</v>
      </c>
      <c r="F638" s="80" t="s">
        <v>828</v>
      </c>
      <c r="G638" s="83"/>
    </row>
    <row r="639" spans="1:7" ht="18" x14ac:dyDescent="0.2">
      <c r="A639" s="80">
        <v>64</v>
      </c>
      <c r="B639" s="80">
        <v>636</v>
      </c>
      <c r="C639" s="80">
        <v>6</v>
      </c>
      <c r="D639" s="81" t="s">
        <v>822</v>
      </c>
      <c r="E639" s="80" t="s">
        <v>823</v>
      </c>
      <c r="F639" s="80" t="s">
        <v>822</v>
      </c>
      <c r="G639" s="83"/>
    </row>
    <row r="640" spans="1:7" ht="18" x14ac:dyDescent="0.2">
      <c r="A640" s="80">
        <v>64</v>
      </c>
      <c r="B640" s="80">
        <v>637</v>
      </c>
      <c r="C640" s="80">
        <v>7</v>
      </c>
      <c r="D640" s="81" t="s">
        <v>822</v>
      </c>
      <c r="E640" s="80" t="s">
        <v>823</v>
      </c>
      <c r="F640" s="80" t="s">
        <v>829</v>
      </c>
      <c r="G640" s="83"/>
    </row>
    <row r="641" spans="1:7" ht="18" x14ac:dyDescent="0.2">
      <c r="A641" s="80">
        <v>64</v>
      </c>
      <c r="B641" s="80">
        <v>638</v>
      </c>
      <c r="C641" s="80">
        <v>8</v>
      </c>
      <c r="D641" s="81" t="s">
        <v>822</v>
      </c>
      <c r="E641" s="80" t="s">
        <v>823</v>
      </c>
      <c r="F641" s="80" t="s">
        <v>830</v>
      </c>
      <c r="G641" s="83"/>
    </row>
    <row r="642" spans="1:7" ht="18" x14ac:dyDescent="0.2">
      <c r="A642" s="80">
        <v>64</v>
      </c>
      <c r="B642" s="80">
        <v>639</v>
      </c>
      <c r="C642" s="80">
        <v>9</v>
      </c>
      <c r="D642" s="81" t="s">
        <v>822</v>
      </c>
      <c r="E642" s="80" t="s">
        <v>823</v>
      </c>
      <c r="F642" s="80" t="s">
        <v>831</v>
      </c>
      <c r="G642" s="83"/>
    </row>
    <row r="643" spans="1:7" ht="18" x14ac:dyDescent="0.2">
      <c r="A643" s="80">
        <v>64</v>
      </c>
      <c r="B643" s="80">
        <v>640</v>
      </c>
      <c r="C643" s="80">
        <v>10</v>
      </c>
      <c r="D643" s="81" t="s">
        <v>822</v>
      </c>
      <c r="E643" s="80" t="s">
        <v>823</v>
      </c>
      <c r="F643" s="80" t="s">
        <v>832</v>
      </c>
      <c r="G643" s="83"/>
    </row>
    <row r="644" spans="1:7" ht="18" x14ac:dyDescent="0.2">
      <c r="A644" s="80">
        <v>65</v>
      </c>
      <c r="B644" s="80">
        <v>641</v>
      </c>
      <c r="C644" s="80">
        <v>1</v>
      </c>
      <c r="D644" s="81" t="s">
        <v>833</v>
      </c>
      <c r="E644" s="80" t="s">
        <v>834</v>
      </c>
      <c r="F644" s="80" t="s">
        <v>835</v>
      </c>
      <c r="G644" s="83"/>
    </row>
    <row r="645" spans="1:7" ht="18" x14ac:dyDescent="0.2">
      <c r="A645" s="80">
        <v>65</v>
      </c>
      <c r="B645" s="80">
        <v>642</v>
      </c>
      <c r="C645" s="80">
        <v>2</v>
      </c>
      <c r="D645" s="81" t="s">
        <v>833</v>
      </c>
      <c r="E645" s="80" t="s">
        <v>834</v>
      </c>
      <c r="F645" s="80" t="s">
        <v>836</v>
      </c>
      <c r="G645" s="83"/>
    </row>
    <row r="646" spans="1:7" ht="18" x14ac:dyDescent="0.2">
      <c r="A646" s="80">
        <v>65</v>
      </c>
      <c r="B646" s="80">
        <v>643</v>
      </c>
      <c r="C646" s="80">
        <v>3</v>
      </c>
      <c r="D646" s="81" t="s">
        <v>833</v>
      </c>
      <c r="E646" s="80" t="s">
        <v>834</v>
      </c>
      <c r="F646" s="80" t="s">
        <v>837</v>
      </c>
      <c r="G646" s="83"/>
    </row>
    <row r="647" spans="1:7" ht="18" x14ac:dyDescent="0.2">
      <c r="A647" s="80">
        <v>65</v>
      </c>
      <c r="B647" s="80">
        <v>644</v>
      </c>
      <c r="C647" s="80">
        <v>4</v>
      </c>
      <c r="D647" s="81" t="s">
        <v>833</v>
      </c>
      <c r="E647" s="80" t="s">
        <v>834</v>
      </c>
      <c r="F647" s="80" t="s">
        <v>838</v>
      </c>
      <c r="G647" s="83"/>
    </row>
    <row r="648" spans="1:7" ht="18" x14ac:dyDescent="0.2">
      <c r="A648" s="80">
        <v>65</v>
      </c>
      <c r="B648" s="80">
        <v>645</v>
      </c>
      <c r="C648" s="80">
        <v>5</v>
      </c>
      <c r="D648" s="81" t="s">
        <v>833</v>
      </c>
      <c r="E648" s="80" t="s">
        <v>834</v>
      </c>
      <c r="F648" s="80" t="s">
        <v>833</v>
      </c>
      <c r="G648" s="83"/>
    </row>
    <row r="649" spans="1:7" ht="18" x14ac:dyDescent="0.2">
      <c r="A649" s="80">
        <v>65</v>
      </c>
      <c r="B649" s="80">
        <v>646</v>
      </c>
      <c r="C649" s="80">
        <v>6</v>
      </c>
      <c r="D649" s="81" t="s">
        <v>833</v>
      </c>
      <c r="E649" s="80" t="s">
        <v>834</v>
      </c>
      <c r="F649" s="80" t="s">
        <v>839</v>
      </c>
      <c r="G649" s="83"/>
    </row>
    <row r="650" spans="1:7" ht="18" x14ac:dyDescent="0.2">
      <c r="A650" s="80">
        <v>65</v>
      </c>
      <c r="B650" s="80">
        <v>647</v>
      </c>
      <c r="C650" s="80">
        <v>7</v>
      </c>
      <c r="D650" s="81" t="s">
        <v>833</v>
      </c>
      <c r="E650" s="80" t="s">
        <v>834</v>
      </c>
      <c r="F650" s="80" t="s">
        <v>840</v>
      </c>
      <c r="G650" s="83"/>
    </row>
    <row r="651" spans="1:7" ht="18" x14ac:dyDescent="0.2">
      <c r="A651" s="80">
        <v>65</v>
      </c>
      <c r="B651" s="80">
        <v>648</v>
      </c>
      <c r="C651" s="80">
        <v>8</v>
      </c>
      <c r="D651" s="81" t="s">
        <v>833</v>
      </c>
      <c r="E651" s="80" t="s">
        <v>834</v>
      </c>
      <c r="F651" s="80" t="s">
        <v>841</v>
      </c>
      <c r="G651" s="83"/>
    </row>
    <row r="652" spans="1:7" ht="18" x14ac:dyDescent="0.2">
      <c r="A652" s="80">
        <v>65</v>
      </c>
      <c r="B652" s="80">
        <v>649</v>
      </c>
      <c r="C652" s="80">
        <v>9</v>
      </c>
      <c r="D652" s="81" t="s">
        <v>833</v>
      </c>
      <c r="E652" s="80" t="s">
        <v>834</v>
      </c>
      <c r="F652" s="80" t="s">
        <v>842</v>
      </c>
      <c r="G652" s="83"/>
    </row>
    <row r="653" spans="1:7" ht="18" x14ac:dyDescent="0.2">
      <c r="A653" s="80">
        <v>65</v>
      </c>
      <c r="B653" s="80">
        <v>650</v>
      </c>
      <c r="C653" s="80">
        <v>10</v>
      </c>
      <c r="D653" s="81" t="s">
        <v>833</v>
      </c>
      <c r="E653" s="80" t="s">
        <v>834</v>
      </c>
      <c r="F653" s="80" t="s">
        <v>843</v>
      </c>
      <c r="G653" s="83"/>
    </row>
    <row r="654" spans="1:7" ht="18" x14ac:dyDescent="0.2">
      <c r="A654" s="80">
        <v>66</v>
      </c>
      <c r="B654" s="80">
        <v>651</v>
      </c>
      <c r="C654" s="80">
        <v>1</v>
      </c>
      <c r="D654" s="81">
        <v>180</v>
      </c>
      <c r="E654" s="80" t="s">
        <v>844</v>
      </c>
      <c r="F654" s="80" t="s">
        <v>845</v>
      </c>
      <c r="G654" s="84"/>
    </row>
    <row r="655" spans="1:7" ht="18" x14ac:dyDescent="0.2">
      <c r="A655" s="80">
        <v>66</v>
      </c>
      <c r="B655" s="80">
        <v>652</v>
      </c>
      <c r="C655" s="80">
        <v>2</v>
      </c>
      <c r="D655" s="81">
        <v>180</v>
      </c>
      <c r="E655" s="80" t="s">
        <v>844</v>
      </c>
      <c r="F655" s="80" t="s">
        <v>846</v>
      </c>
      <c r="G655" s="84"/>
    </row>
    <row r="656" spans="1:7" ht="18" x14ac:dyDescent="0.2">
      <c r="A656" s="80">
        <v>66</v>
      </c>
      <c r="B656" s="80">
        <v>653</v>
      </c>
      <c r="C656" s="80">
        <v>3</v>
      </c>
      <c r="D656" s="81">
        <v>180</v>
      </c>
      <c r="E656" s="80" t="s">
        <v>844</v>
      </c>
      <c r="F656" s="80" t="s">
        <v>847</v>
      </c>
      <c r="G656" s="84"/>
    </row>
    <row r="657" spans="1:7" ht="18" x14ac:dyDescent="0.2">
      <c r="A657" s="80">
        <v>66</v>
      </c>
      <c r="B657" s="80">
        <v>654</v>
      </c>
      <c r="C657" s="80">
        <v>4</v>
      </c>
      <c r="D657" s="81">
        <v>180</v>
      </c>
      <c r="E657" s="80" t="s">
        <v>844</v>
      </c>
      <c r="F657" s="80" t="s">
        <v>848</v>
      </c>
      <c r="G657" s="84"/>
    </row>
    <row r="658" spans="1:7" ht="18" x14ac:dyDescent="0.2">
      <c r="A658" s="80">
        <v>66</v>
      </c>
      <c r="B658" s="80">
        <v>655</v>
      </c>
      <c r="C658" s="80">
        <v>5</v>
      </c>
      <c r="D658" s="81">
        <v>180</v>
      </c>
      <c r="E658" s="80" t="s">
        <v>844</v>
      </c>
      <c r="F658" s="80" t="s">
        <v>849</v>
      </c>
      <c r="G658" s="84"/>
    </row>
    <row r="659" spans="1:7" ht="18" x14ac:dyDescent="0.2">
      <c r="A659" s="80">
        <v>66</v>
      </c>
      <c r="B659" s="80">
        <v>656</v>
      </c>
      <c r="C659" s="80">
        <v>6</v>
      </c>
      <c r="D659" s="81">
        <v>180</v>
      </c>
      <c r="E659" s="80" t="s">
        <v>844</v>
      </c>
      <c r="F659" s="80" t="s">
        <v>850</v>
      </c>
      <c r="G659" s="84"/>
    </row>
    <row r="660" spans="1:7" ht="18" x14ac:dyDescent="0.2">
      <c r="A660" s="80">
        <v>66</v>
      </c>
      <c r="B660" s="80">
        <v>657</v>
      </c>
      <c r="C660" s="80">
        <v>7</v>
      </c>
      <c r="D660" s="81">
        <v>180</v>
      </c>
      <c r="E660" s="80" t="s">
        <v>844</v>
      </c>
      <c r="F660" s="80" t="s">
        <v>851</v>
      </c>
      <c r="G660" s="84"/>
    </row>
    <row r="661" spans="1:7" ht="18" x14ac:dyDescent="0.2">
      <c r="A661" s="80">
        <v>66</v>
      </c>
      <c r="B661" s="80">
        <v>658</v>
      </c>
      <c r="C661" s="80">
        <v>8</v>
      </c>
      <c r="D661" s="81">
        <v>180</v>
      </c>
      <c r="E661" s="80" t="s">
        <v>844</v>
      </c>
      <c r="F661" s="80" t="s">
        <v>852</v>
      </c>
      <c r="G661" s="84"/>
    </row>
    <row r="662" spans="1:7" ht="18" x14ac:dyDescent="0.2">
      <c r="A662" s="80">
        <v>66</v>
      </c>
      <c r="B662" s="80">
        <v>659</v>
      </c>
      <c r="C662" s="80">
        <v>9</v>
      </c>
      <c r="D662" s="81">
        <v>180</v>
      </c>
      <c r="E662" s="80" t="s">
        <v>844</v>
      </c>
      <c r="F662" s="80" t="s">
        <v>853</v>
      </c>
      <c r="G662" s="84"/>
    </row>
    <row r="663" spans="1:7" ht="18" x14ac:dyDescent="0.2">
      <c r="A663" s="80">
        <v>66</v>
      </c>
      <c r="B663" s="80">
        <v>660</v>
      </c>
      <c r="C663" s="80">
        <v>10</v>
      </c>
      <c r="D663" s="81">
        <v>180</v>
      </c>
      <c r="E663" s="80" t="s">
        <v>844</v>
      </c>
      <c r="F663" s="80" t="s">
        <v>854</v>
      </c>
      <c r="G663" s="84"/>
    </row>
    <row r="664" spans="1:7" ht="18" x14ac:dyDescent="0.2">
      <c r="A664" s="80">
        <v>67</v>
      </c>
      <c r="B664" s="80">
        <v>661</v>
      </c>
      <c r="C664" s="80">
        <v>1</v>
      </c>
      <c r="D664" s="81" t="s">
        <v>855</v>
      </c>
      <c r="E664" s="80" t="s">
        <v>856</v>
      </c>
      <c r="F664" s="80" t="s">
        <v>857</v>
      </c>
      <c r="G664" s="83"/>
    </row>
    <row r="665" spans="1:7" ht="18" x14ac:dyDescent="0.2">
      <c r="A665" s="80">
        <v>67</v>
      </c>
      <c r="B665" s="80">
        <v>662</v>
      </c>
      <c r="C665" s="80">
        <v>2</v>
      </c>
      <c r="D665" s="81" t="s">
        <v>855</v>
      </c>
      <c r="E665" s="80" t="s">
        <v>856</v>
      </c>
      <c r="F665" s="80" t="s">
        <v>858</v>
      </c>
      <c r="G665" s="83"/>
    </row>
    <row r="666" spans="1:7" ht="18" x14ac:dyDescent="0.2">
      <c r="A666" s="80">
        <v>67</v>
      </c>
      <c r="B666" s="80">
        <v>663</v>
      </c>
      <c r="C666" s="80">
        <v>3</v>
      </c>
      <c r="D666" s="81" t="s">
        <v>855</v>
      </c>
      <c r="E666" s="80" t="s">
        <v>856</v>
      </c>
      <c r="F666" s="80" t="s">
        <v>859</v>
      </c>
      <c r="G666" s="83"/>
    </row>
    <row r="667" spans="1:7" ht="18" x14ac:dyDescent="0.2">
      <c r="A667" s="80">
        <v>67</v>
      </c>
      <c r="B667" s="80">
        <v>664</v>
      </c>
      <c r="C667" s="80">
        <v>4</v>
      </c>
      <c r="D667" s="81" t="s">
        <v>855</v>
      </c>
      <c r="E667" s="80" t="s">
        <v>856</v>
      </c>
      <c r="F667" s="80" t="s">
        <v>860</v>
      </c>
      <c r="G667" s="83"/>
    </row>
    <row r="668" spans="1:7" ht="18" x14ac:dyDescent="0.2">
      <c r="A668" s="80">
        <v>67</v>
      </c>
      <c r="B668" s="80">
        <v>665</v>
      </c>
      <c r="C668" s="80">
        <v>5</v>
      </c>
      <c r="D668" s="81" t="s">
        <v>855</v>
      </c>
      <c r="E668" s="80" t="s">
        <v>856</v>
      </c>
      <c r="F668" s="80" t="s">
        <v>861</v>
      </c>
      <c r="G668" s="83"/>
    </row>
    <row r="669" spans="1:7" ht="18" x14ac:dyDescent="0.2">
      <c r="A669" s="80">
        <v>67</v>
      </c>
      <c r="B669" s="80">
        <v>666</v>
      </c>
      <c r="C669" s="80">
        <v>6</v>
      </c>
      <c r="D669" s="81" t="s">
        <v>855</v>
      </c>
      <c r="E669" s="80" t="s">
        <v>856</v>
      </c>
      <c r="F669" s="80" t="s">
        <v>862</v>
      </c>
      <c r="G669" s="83"/>
    </row>
    <row r="670" spans="1:7" ht="18" x14ac:dyDescent="0.2">
      <c r="A670" s="80">
        <v>67</v>
      </c>
      <c r="B670" s="80">
        <v>667</v>
      </c>
      <c r="C670" s="80">
        <v>7</v>
      </c>
      <c r="D670" s="81" t="s">
        <v>855</v>
      </c>
      <c r="E670" s="80" t="s">
        <v>856</v>
      </c>
      <c r="F670" s="80" t="s">
        <v>863</v>
      </c>
      <c r="G670" s="83"/>
    </row>
    <row r="671" spans="1:7" ht="18" x14ac:dyDescent="0.2">
      <c r="A671" s="80">
        <v>67</v>
      </c>
      <c r="B671" s="80">
        <v>668</v>
      </c>
      <c r="C671" s="80">
        <v>8</v>
      </c>
      <c r="D671" s="81" t="s">
        <v>855</v>
      </c>
      <c r="E671" s="80" t="s">
        <v>856</v>
      </c>
      <c r="F671" s="80" t="s">
        <v>864</v>
      </c>
      <c r="G671" s="83"/>
    </row>
    <row r="672" spans="1:7" ht="18" x14ac:dyDescent="0.2">
      <c r="A672" s="80">
        <v>67</v>
      </c>
      <c r="B672" s="80">
        <v>669</v>
      </c>
      <c r="C672" s="80">
        <v>9</v>
      </c>
      <c r="D672" s="81" t="s">
        <v>855</v>
      </c>
      <c r="E672" s="80" t="s">
        <v>856</v>
      </c>
      <c r="F672" s="80" t="s">
        <v>865</v>
      </c>
      <c r="G672" s="83"/>
    </row>
    <row r="673" spans="1:7" ht="18" x14ac:dyDescent="0.2">
      <c r="A673" s="80">
        <v>67</v>
      </c>
      <c r="B673" s="80">
        <v>670</v>
      </c>
      <c r="C673" s="80">
        <v>10</v>
      </c>
      <c r="D673" s="81" t="s">
        <v>855</v>
      </c>
      <c r="E673" s="80" t="s">
        <v>856</v>
      </c>
      <c r="F673" s="80" t="s">
        <v>866</v>
      </c>
      <c r="G673" s="83"/>
    </row>
    <row r="674" spans="1:7" ht="18" x14ac:dyDescent="0.2">
      <c r="A674" s="80">
        <v>68</v>
      </c>
      <c r="B674" s="80">
        <v>671</v>
      </c>
      <c r="C674" s="80">
        <v>1</v>
      </c>
      <c r="D674" s="81" t="s">
        <v>867</v>
      </c>
      <c r="E674" s="80" t="s">
        <v>868</v>
      </c>
      <c r="F674" s="80" t="s">
        <v>869</v>
      </c>
      <c r="G674" s="83"/>
    </row>
    <row r="675" spans="1:7" ht="18" x14ac:dyDescent="0.2">
      <c r="A675" s="80">
        <v>68</v>
      </c>
      <c r="B675" s="80">
        <v>672</v>
      </c>
      <c r="C675" s="80">
        <v>2</v>
      </c>
      <c r="D675" s="81" t="s">
        <v>867</v>
      </c>
      <c r="E675" s="80" t="s">
        <v>868</v>
      </c>
      <c r="F675" s="80" t="s">
        <v>867</v>
      </c>
      <c r="G675" s="83"/>
    </row>
    <row r="676" spans="1:7" ht="18" x14ac:dyDescent="0.2">
      <c r="A676" s="80">
        <v>68</v>
      </c>
      <c r="B676" s="80">
        <v>673</v>
      </c>
      <c r="C676" s="80">
        <v>3</v>
      </c>
      <c r="D676" s="81" t="s">
        <v>867</v>
      </c>
      <c r="E676" s="80" t="s">
        <v>868</v>
      </c>
      <c r="F676" s="80" t="s">
        <v>870</v>
      </c>
      <c r="G676" s="83"/>
    </row>
    <row r="677" spans="1:7" ht="18" x14ac:dyDescent="0.2">
      <c r="A677" s="80">
        <v>68</v>
      </c>
      <c r="B677" s="80">
        <v>674</v>
      </c>
      <c r="C677" s="80">
        <v>4</v>
      </c>
      <c r="D677" s="81" t="s">
        <v>867</v>
      </c>
      <c r="E677" s="80" t="s">
        <v>868</v>
      </c>
      <c r="F677" s="80" t="s">
        <v>871</v>
      </c>
      <c r="G677" s="83"/>
    </row>
    <row r="678" spans="1:7" ht="18" x14ac:dyDescent="0.2">
      <c r="A678" s="80">
        <v>68</v>
      </c>
      <c r="B678" s="80">
        <v>675</v>
      </c>
      <c r="C678" s="80">
        <v>5</v>
      </c>
      <c r="D678" s="81" t="s">
        <v>867</v>
      </c>
      <c r="E678" s="80" t="s">
        <v>868</v>
      </c>
      <c r="F678" s="80" t="s">
        <v>872</v>
      </c>
      <c r="G678" s="83"/>
    </row>
    <row r="679" spans="1:7" ht="18" x14ac:dyDescent="0.2">
      <c r="A679" s="80">
        <v>68</v>
      </c>
      <c r="B679" s="80">
        <v>676</v>
      </c>
      <c r="C679" s="80">
        <v>6</v>
      </c>
      <c r="D679" s="81" t="s">
        <v>867</v>
      </c>
      <c r="E679" s="80" t="s">
        <v>868</v>
      </c>
      <c r="F679" s="80" t="s">
        <v>873</v>
      </c>
      <c r="G679" s="83"/>
    </row>
    <row r="680" spans="1:7" ht="18" x14ac:dyDescent="0.2">
      <c r="A680" s="80">
        <v>68</v>
      </c>
      <c r="B680" s="80">
        <v>677</v>
      </c>
      <c r="C680" s="80">
        <v>7</v>
      </c>
      <c r="D680" s="81" t="s">
        <v>867</v>
      </c>
      <c r="E680" s="80" t="s">
        <v>868</v>
      </c>
      <c r="F680" s="80" t="s">
        <v>874</v>
      </c>
      <c r="G680" s="83"/>
    </row>
    <row r="681" spans="1:7" ht="18" x14ac:dyDescent="0.2">
      <c r="A681" s="80">
        <v>68</v>
      </c>
      <c r="B681" s="80">
        <v>678</v>
      </c>
      <c r="C681" s="80">
        <v>8</v>
      </c>
      <c r="D681" s="81" t="s">
        <v>867</v>
      </c>
      <c r="E681" s="80" t="s">
        <v>868</v>
      </c>
      <c r="F681" s="80" t="s">
        <v>875</v>
      </c>
      <c r="G681" s="83"/>
    </row>
    <row r="682" spans="1:7" ht="18" x14ac:dyDescent="0.2">
      <c r="A682" s="80">
        <v>68</v>
      </c>
      <c r="B682" s="80">
        <v>679</v>
      </c>
      <c r="C682" s="80">
        <v>9</v>
      </c>
      <c r="D682" s="81" t="s">
        <v>867</v>
      </c>
      <c r="E682" s="80" t="s">
        <v>868</v>
      </c>
      <c r="F682" s="80" t="s">
        <v>876</v>
      </c>
      <c r="G682" s="83"/>
    </row>
    <row r="683" spans="1:7" ht="18" x14ac:dyDescent="0.2">
      <c r="A683" s="80">
        <v>68</v>
      </c>
      <c r="B683" s="80">
        <v>680</v>
      </c>
      <c r="C683" s="80">
        <v>10</v>
      </c>
      <c r="D683" s="81" t="s">
        <v>867</v>
      </c>
      <c r="E683" s="80" t="s">
        <v>868</v>
      </c>
      <c r="F683" s="80" t="s">
        <v>877</v>
      </c>
      <c r="G683" s="83"/>
    </row>
    <row r="684" spans="1:7" ht="18" x14ac:dyDescent="0.2">
      <c r="A684" s="80">
        <v>69</v>
      </c>
      <c r="B684" s="80">
        <v>681</v>
      </c>
      <c r="C684" s="80">
        <v>1</v>
      </c>
      <c r="D684" s="81" t="s">
        <v>878</v>
      </c>
      <c r="E684" s="80" t="s">
        <v>879</v>
      </c>
      <c r="F684" s="80" t="s">
        <v>880</v>
      </c>
      <c r="G684" s="84"/>
    </row>
    <row r="685" spans="1:7" ht="18" x14ac:dyDescent="0.2">
      <c r="A685" s="80">
        <v>69</v>
      </c>
      <c r="B685" s="80">
        <v>682</v>
      </c>
      <c r="C685" s="80">
        <v>2</v>
      </c>
      <c r="D685" s="81" t="s">
        <v>878</v>
      </c>
      <c r="E685" s="80" t="s">
        <v>879</v>
      </c>
      <c r="F685" s="80" t="s">
        <v>881</v>
      </c>
      <c r="G685" s="84"/>
    </row>
    <row r="686" spans="1:7" ht="18" x14ac:dyDescent="0.2">
      <c r="A686" s="80">
        <v>69</v>
      </c>
      <c r="B686" s="80">
        <v>683</v>
      </c>
      <c r="C686" s="80">
        <v>3</v>
      </c>
      <c r="D686" s="81" t="s">
        <v>878</v>
      </c>
      <c r="E686" s="80" t="s">
        <v>879</v>
      </c>
      <c r="F686" s="80" t="s">
        <v>882</v>
      </c>
      <c r="G686" s="84"/>
    </row>
    <row r="687" spans="1:7" ht="18" x14ac:dyDescent="0.2">
      <c r="A687" s="80">
        <v>69</v>
      </c>
      <c r="B687" s="80">
        <v>684</v>
      </c>
      <c r="C687" s="80">
        <v>4</v>
      </c>
      <c r="D687" s="81" t="s">
        <v>878</v>
      </c>
      <c r="E687" s="80" t="s">
        <v>879</v>
      </c>
      <c r="F687" s="80" t="s">
        <v>883</v>
      </c>
      <c r="G687" s="84"/>
    </row>
    <row r="688" spans="1:7" ht="18" x14ac:dyDescent="0.2">
      <c r="A688" s="80">
        <v>69</v>
      </c>
      <c r="B688" s="80">
        <v>685</v>
      </c>
      <c r="C688" s="80">
        <v>5</v>
      </c>
      <c r="D688" s="81" t="s">
        <v>878</v>
      </c>
      <c r="E688" s="80" t="s">
        <v>879</v>
      </c>
      <c r="F688" s="80" t="s">
        <v>884</v>
      </c>
      <c r="G688" s="84"/>
    </row>
    <row r="689" spans="1:7" ht="18" x14ac:dyDescent="0.2">
      <c r="A689" s="80">
        <v>69</v>
      </c>
      <c r="B689" s="80">
        <v>686</v>
      </c>
      <c r="C689" s="80">
        <v>6</v>
      </c>
      <c r="D689" s="81" t="s">
        <v>878</v>
      </c>
      <c r="E689" s="80" t="s">
        <v>879</v>
      </c>
      <c r="F689" s="80" t="s">
        <v>885</v>
      </c>
      <c r="G689" s="84"/>
    </row>
    <row r="690" spans="1:7" ht="18" x14ac:dyDescent="0.2">
      <c r="A690" s="80">
        <v>69</v>
      </c>
      <c r="B690" s="80">
        <v>687</v>
      </c>
      <c r="C690" s="80">
        <v>7</v>
      </c>
      <c r="D690" s="81" t="s">
        <v>878</v>
      </c>
      <c r="E690" s="80" t="s">
        <v>879</v>
      </c>
      <c r="F690" s="80" t="s">
        <v>886</v>
      </c>
      <c r="G690" s="84"/>
    </row>
    <row r="691" spans="1:7" ht="18" x14ac:dyDescent="0.2">
      <c r="A691" s="80">
        <v>69</v>
      </c>
      <c r="B691" s="80">
        <v>688</v>
      </c>
      <c r="C691" s="80">
        <v>8</v>
      </c>
      <c r="D691" s="81" t="s">
        <v>878</v>
      </c>
      <c r="E691" s="80" t="s">
        <v>879</v>
      </c>
      <c r="F691" s="80" t="s">
        <v>887</v>
      </c>
      <c r="G691" s="84"/>
    </row>
    <row r="692" spans="1:7" ht="18" x14ac:dyDescent="0.2">
      <c r="A692" s="80">
        <v>69</v>
      </c>
      <c r="B692" s="80">
        <v>689</v>
      </c>
      <c r="C692" s="80">
        <v>9</v>
      </c>
      <c r="D692" s="81" t="s">
        <v>878</v>
      </c>
      <c r="E692" s="80" t="s">
        <v>879</v>
      </c>
      <c r="F692" s="80" t="s">
        <v>888</v>
      </c>
      <c r="G692" s="84"/>
    </row>
    <row r="693" spans="1:7" x14ac:dyDescent="0.2">
      <c r="A693" s="80">
        <v>69</v>
      </c>
      <c r="B693" s="80">
        <v>690</v>
      </c>
      <c r="C693" s="80">
        <v>10</v>
      </c>
      <c r="D693" s="81" t="s">
        <v>878</v>
      </c>
      <c r="E693" s="80" t="s">
        <v>879</v>
      </c>
      <c r="F693" s="80" t="s">
        <v>889</v>
      </c>
    </row>
    <row r="694" spans="1:7" ht="18" x14ac:dyDescent="0.2">
      <c r="A694" s="80">
        <v>70</v>
      </c>
      <c r="B694" s="80">
        <v>691</v>
      </c>
      <c r="C694" s="80">
        <v>1</v>
      </c>
      <c r="D694" s="81" t="s">
        <v>890</v>
      </c>
      <c r="E694" s="80" t="s">
        <v>891</v>
      </c>
      <c r="F694" s="80" t="s">
        <v>892</v>
      </c>
      <c r="G694" s="83"/>
    </row>
    <row r="695" spans="1:7" ht="18" x14ac:dyDescent="0.2">
      <c r="A695" s="80">
        <v>70</v>
      </c>
      <c r="B695" s="80">
        <v>692</v>
      </c>
      <c r="C695" s="80">
        <v>2</v>
      </c>
      <c r="D695" s="81" t="s">
        <v>890</v>
      </c>
      <c r="E695" s="80" t="s">
        <v>891</v>
      </c>
      <c r="F695" s="80" t="s">
        <v>893</v>
      </c>
      <c r="G695" s="83"/>
    </row>
    <row r="696" spans="1:7" ht="18" x14ac:dyDescent="0.2">
      <c r="A696" s="80">
        <v>70</v>
      </c>
      <c r="B696" s="80">
        <v>693</v>
      </c>
      <c r="C696" s="80">
        <v>3</v>
      </c>
      <c r="D696" s="81" t="s">
        <v>890</v>
      </c>
      <c r="E696" s="80" t="s">
        <v>891</v>
      </c>
      <c r="F696" s="80" t="s">
        <v>894</v>
      </c>
      <c r="G696" s="83"/>
    </row>
    <row r="697" spans="1:7" ht="18" x14ac:dyDescent="0.2">
      <c r="A697" s="80">
        <v>70</v>
      </c>
      <c r="B697" s="80">
        <v>694</v>
      </c>
      <c r="C697" s="80">
        <v>4</v>
      </c>
      <c r="D697" s="81" t="s">
        <v>890</v>
      </c>
      <c r="E697" s="80" t="s">
        <v>891</v>
      </c>
      <c r="F697" s="80" t="s">
        <v>895</v>
      </c>
      <c r="G697" s="83"/>
    </row>
    <row r="698" spans="1:7" ht="18" x14ac:dyDescent="0.2">
      <c r="A698" s="80">
        <v>70</v>
      </c>
      <c r="B698" s="80">
        <v>695</v>
      </c>
      <c r="C698" s="80">
        <v>5</v>
      </c>
      <c r="D698" s="81" t="s">
        <v>890</v>
      </c>
      <c r="E698" s="80" t="s">
        <v>891</v>
      </c>
      <c r="F698" s="80" t="s">
        <v>896</v>
      </c>
      <c r="G698" s="83"/>
    </row>
    <row r="699" spans="1:7" ht="18" x14ac:dyDescent="0.2">
      <c r="A699" s="80">
        <v>70</v>
      </c>
      <c r="B699" s="80">
        <v>696</v>
      </c>
      <c r="C699" s="80">
        <v>6</v>
      </c>
      <c r="D699" s="81" t="s">
        <v>890</v>
      </c>
      <c r="E699" s="80" t="s">
        <v>891</v>
      </c>
      <c r="F699" s="80" t="s">
        <v>897</v>
      </c>
      <c r="G699" s="83"/>
    </row>
    <row r="700" spans="1:7" ht="18" x14ac:dyDescent="0.2">
      <c r="A700" s="80">
        <v>70</v>
      </c>
      <c r="B700" s="80">
        <v>697</v>
      </c>
      <c r="C700" s="80">
        <v>7</v>
      </c>
      <c r="D700" s="81" t="s">
        <v>890</v>
      </c>
      <c r="E700" s="80" t="s">
        <v>891</v>
      </c>
      <c r="F700" s="80" t="s">
        <v>898</v>
      </c>
      <c r="G700" s="83"/>
    </row>
    <row r="701" spans="1:7" ht="18" x14ac:dyDescent="0.2">
      <c r="A701" s="80">
        <v>70</v>
      </c>
      <c r="B701" s="80">
        <v>698</v>
      </c>
      <c r="C701" s="80">
        <v>8</v>
      </c>
      <c r="D701" s="81" t="s">
        <v>890</v>
      </c>
      <c r="E701" s="80" t="s">
        <v>891</v>
      </c>
      <c r="F701" s="80" t="s">
        <v>899</v>
      </c>
      <c r="G701" s="83"/>
    </row>
    <row r="702" spans="1:7" ht="18" x14ac:dyDescent="0.2">
      <c r="A702" s="80">
        <v>70</v>
      </c>
      <c r="B702" s="80">
        <v>699</v>
      </c>
      <c r="C702" s="80">
        <v>9</v>
      </c>
      <c r="D702" s="81" t="s">
        <v>890</v>
      </c>
      <c r="E702" s="80" t="s">
        <v>891</v>
      </c>
      <c r="F702" s="80" t="s">
        <v>900</v>
      </c>
      <c r="G702" s="83"/>
    </row>
    <row r="703" spans="1:7" ht="18" x14ac:dyDescent="0.2">
      <c r="A703" s="80">
        <v>70</v>
      </c>
      <c r="B703" s="80">
        <v>700</v>
      </c>
      <c r="C703" s="80">
        <v>10</v>
      </c>
      <c r="D703" s="81" t="s">
        <v>890</v>
      </c>
      <c r="E703" s="80" t="s">
        <v>891</v>
      </c>
      <c r="F703" s="80" t="s">
        <v>901</v>
      </c>
      <c r="G703" s="83"/>
    </row>
    <row r="704" spans="1:7" ht="18" x14ac:dyDescent="0.2">
      <c r="A704" s="80">
        <v>71</v>
      </c>
      <c r="B704" s="80">
        <v>701</v>
      </c>
      <c r="C704" s="80">
        <v>1</v>
      </c>
      <c r="D704" s="81" t="s">
        <v>902</v>
      </c>
      <c r="E704" s="80" t="s">
        <v>903</v>
      </c>
      <c r="F704" s="80" t="s">
        <v>904</v>
      </c>
      <c r="G704" s="83"/>
    </row>
    <row r="705" spans="1:7" ht="18" x14ac:dyDescent="0.2">
      <c r="A705" s="80">
        <v>71</v>
      </c>
      <c r="B705" s="80">
        <v>702</v>
      </c>
      <c r="C705" s="80">
        <v>2</v>
      </c>
      <c r="D705" s="81" t="s">
        <v>902</v>
      </c>
      <c r="E705" s="80" t="s">
        <v>903</v>
      </c>
      <c r="F705" s="80" t="s">
        <v>905</v>
      </c>
      <c r="G705" s="83"/>
    </row>
    <row r="706" spans="1:7" ht="18" x14ac:dyDescent="0.2">
      <c r="A706" s="80">
        <v>71</v>
      </c>
      <c r="B706" s="80">
        <v>703</v>
      </c>
      <c r="C706" s="80">
        <v>3</v>
      </c>
      <c r="D706" s="81" t="s">
        <v>902</v>
      </c>
      <c r="E706" s="80" t="s">
        <v>903</v>
      </c>
      <c r="F706" s="80" t="s">
        <v>906</v>
      </c>
      <c r="G706" s="83"/>
    </row>
    <row r="707" spans="1:7" ht="18" x14ac:dyDescent="0.2">
      <c r="A707" s="80">
        <v>71</v>
      </c>
      <c r="B707" s="80">
        <v>704</v>
      </c>
      <c r="C707" s="80">
        <v>4</v>
      </c>
      <c r="D707" s="81" t="s">
        <v>902</v>
      </c>
      <c r="E707" s="80" t="s">
        <v>903</v>
      </c>
      <c r="F707" s="80" t="s">
        <v>907</v>
      </c>
      <c r="G707" s="83"/>
    </row>
    <row r="708" spans="1:7" ht="18" x14ac:dyDescent="0.2">
      <c r="A708" s="80">
        <v>71</v>
      </c>
      <c r="B708" s="80">
        <v>705</v>
      </c>
      <c r="C708" s="80">
        <v>5</v>
      </c>
      <c r="D708" s="81" t="s">
        <v>902</v>
      </c>
      <c r="E708" s="80" t="s">
        <v>903</v>
      </c>
      <c r="F708" s="80" t="s">
        <v>908</v>
      </c>
      <c r="G708" s="83"/>
    </row>
    <row r="709" spans="1:7" ht="18" x14ac:dyDescent="0.2">
      <c r="A709" s="80">
        <v>71</v>
      </c>
      <c r="B709" s="80">
        <v>706</v>
      </c>
      <c r="C709" s="80">
        <v>6</v>
      </c>
      <c r="D709" s="81" t="s">
        <v>902</v>
      </c>
      <c r="E709" s="80" t="s">
        <v>903</v>
      </c>
      <c r="F709" s="80" t="s">
        <v>909</v>
      </c>
      <c r="G709" s="83"/>
    </row>
    <row r="710" spans="1:7" ht="18" x14ac:dyDescent="0.2">
      <c r="A710" s="80">
        <v>71</v>
      </c>
      <c r="B710" s="80">
        <v>707</v>
      </c>
      <c r="C710" s="80">
        <v>7</v>
      </c>
      <c r="D710" s="81" t="s">
        <v>902</v>
      </c>
      <c r="E710" s="80" t="s">
        <v>903</v>
      </c>
      <c r="F710" s="80" t="s">
        <v>910</v>
      </c>
      <c r="G710" s="83"/>
    </row>
    <row r="711" spans="1:7" ht="18" x14ac:dyDescent="0.2">
      <c r="A711" s="80">
        <v>71</v>
      </c>
      <c r="B711" s="80">
        <v>708</v>
      </c>
      <c r="C711" s="80">
        <v>8</v>
      </c>
      <c r="D711" s="81" t="s">
        <v>902</v>
      </c>
      <c r="E711" s="80" t="s">
        <v>903</v>
      </c>
      <c r="F711" s="80" t="s">
        <v>911</v>
      </c>
      <c r="G711" s="83"/>
    </row>
    <row r="712" spans="1:7" x14ac:dyDescent="0.2">
      <c r="A712" s="80">
        <v>71</v>
      </c>
      <c r="B712" s="80">
        <v>709</v>
      </c>
      <c r="C712" s="80">
        <v>9</v>
      </c>
      <c r="D712" s="81" t="s">
        <v>902</v>
      </c>
      <c r="E712" s="80" t="s">
        <v>903</v>
      </c>
      <c r="F712" s="80" t="s">
        <v>912</v>
      </c>
    </row>
    <row r="713" spans="1:7" ht="18" x14ac:dyDescent="0.2">
      <c r="A713" s="80">
        <v>71</v>
      </c>
      <c r="B713" s="80">
        <v>710</v>
      </c>
      <c r="C713" s="80">
        <v>10</v>
      </c>
      <c r="D713" s="81" t="s">
        <v>902</v>
      </c>
      <c r="E713" s="80" t="s">
        <v>903</v>
      </c>
      <c r="F713" s="80" t="s">
        <v>913</v>
      </c>
      <c r="G713" s="83"/>
    </row>
    <row r="714" spans="1:7" ht="18" x14ac:dyDescent="0.2">
      <c r="A714" s="80">
        <v>72</v>
      </c>
      <c r="B714" s="80">
        <v>711</v>
      </c>
      <c r="C714" s="80">
        <v>1</v>
      </c>
      <c r="D714" s="81" t="s">
        <v>914</v>
      </c>
      <c r="E714" s="80" t="s">
        <v>915</v>
      </c>
      <c r="F714" s="80" t="s">
        <v>916</v>
      </c>
      <c r="G714" s="83"/>
    </row>
    <row r="715" spans="1:7" ht="18" x14ac:dyDescent="0.2">
      <c r="A715" s="80">
        <v>72</v>
      </c>
      <c r="B715" s="80">
        <v>712</v>
      </c>
      <c r="C715" s="80">
        <v>2</v>
      </c>
      <c r="D715" s="81" t="s">
        <v>914</v>
      </c>
      <c r="E715" s="80" t="s">
        <v>915</v>
      </c>
      <c r="F715" s="80" t="s">
        <v>917</v>
      </c>
      <c r="G715" s="83"/>
    </row>
    <row r="716" spans="1:7" ht="18" x14ac:dyDescent="0.2">
      <c r="A716" s="80">
        <v>72</v>
      </c>
      <c r="B716" s="80">
        <v>713</v>
      </c>
      <c r="C716" s="80">
        <v>3</v>
      </c>
      <c r="D716" s="81" t="s">
        <v>914</v>
      </c>
      <c r="E716" s="80" t="s">
        <v>915</v>
      </c>
      <c r="F716" s="80" t="s">
        <v>918</v>
      </c>
      <c r="G716" s="83"/>
    </row>
    <row r="717" spans="1:7" ht="18" x14ac:dyDescent="0.2">
      <c r="A717" s="80">
        <v>72</v>
      </c>
      <c r="B717" s="80">
        <v>714</v>
      </c>
      <c r="C717" s="80">
        <v>4</v>
      </c>
      <c r="D717" s="81" t="s">
        <v>914</v>
      </c>
      <c r="E717" s="80" t="s">
        <v>915</v>
      </c>
      <c r="F717" s="80" t="s">
        <v>919</v>
      </c>
      <c r="G717" s="83"/>
    </row>
    <row r="718" spans="1:7" ht="18" x14ac:dyDescent="0.2">
      <c r="A718" s="80">
        <v>72</v>
      </c>
      <c r="B718" s="80">
        <v>715</v>
      </c>
      <c r="C718" s="80">
        <v>5</v>
      </c>
      <c r="D718" s="81" t="s">
        <v>914</v>
      </c>
      <c r="E718" s="80" t="s">
        <v>915</v>
      </c>
      <c r="F718" s="80" t="s">
        <v>920</v>
      </c>
      <c r="G718" s="83"/>
    </row>
    <row r="719" spans="1:7" ht="18" x14ac:dyDescent="0.2">
      <c r="A719" s="80">
        <v>72</v>
      </c>
      <c r="B719" s="80">
        <v>716</v>
      </c>
      <c r="C719" s="80">
        <v>6</v>
      </c>
      <c r="D719" s="81" t="s">
        <v>914</v>
      </c>
      <c r="E719" s="80" t="s">
        <v>915</v>
      </c>
      <c r="F719" s="80" t="s">
        <v>921</v>
      </c>
      <c r="G719" s="83"/>
    </row>
    <row r="720" spans="1:7" ht="18" x14ac:dyDescent="0.2">
      <c r="A720" s="80">
        <v>72</v>
      </c>
      <c r="B720" s="80">
        <v>717</v>
      </c>
      <c r="C720" s="80">
        <v>7</v>
      </c>
      <c r="D720" s="81" t="s">
        <v>914</v>
      </c>
      <c r="E720" s="80" t="s">
        <v>915</v>
      </c>
      <c r="F720" s="80" t="s">
        <v>922</v>
      </c>
      <c r="G720" s="83"/>
    </row>
    <row r="721" spans="1:9" ht="18" x14ac:dyDescent="0.2">
      <c r="A721" s="80">
        <v>72</v>
      </c>
      <c r="B721" s="80">
        <v>718</v>
      </c>
      <c r="C721" s="80">
        <v>8</v>
      </c>
      <c r="D721" s="81" t="s">
        <v>914</v>
      </c>
      <c r="E721" s="80" t="s">
        <v>915</v>
      </c>
      <c r="F721" s="80" t="s">
        <v>923</v>
      </c>
      <c r="G721" s="83"/>
    </row>
    <row r="722" spans="1:9" ht="18" x14ac:dyDescent="0.2">
      <c r="A722" s="80">
        <v>72</v>
      </c>
      <c r="B722" s="80">
        <v>719</v>
      </c>
      <c r="C722" s="80">
        <v>9</v>
      </c>
      <c r="D722" s="81" t="s">
        <v>914</v>
      </c>
      <c r="E722" s="80" t="s">
        <v>915</v>
      </c>
      <c r="F722" s="80" t="s">
        <v>924</v>
      </c>
      <c r="G722" s="83"/>
    </row>
    <row r="723" spans="1:9" ht="18" x14ac:dyDescent="0.2">
      <c r="A723" s="80">
        <v>72</v>
      </c>
      <c r="B723" s="80">
        <v>720</v>
      </c>
      <c r="C723" s="80">
        <v>10</v>
      </c>
      <c r="D723" s="81" t="s">
        <v>914</v>
      </c>
      <c r="E723" s="80" t="s">
        <v>915</v>
      </c>
      <c r="F723" s="80" t="s">
        <v>925</v>
      </c>
      <c r="G723" s="83"/>
    </row>
    <row r="724" spans="1:9" ht="18" x14ac:dyDescent="0.2">
      <c r="A724" s="80">
        <v>73</v>
      </c>
      <c r="B724" s="80">
        <v>721</v>
      </c>
      <c r="C724" s="80">
        <v>1</v>
      </c>
      <c r="D724" s="81" t="s">
        <v>926</v>
      </c>
      <c r="E724" s="80" t="s">
        <v>927</v>
      </c>
      <c r="F724" s="80" t="s">
        <v>928</v>
      </c>
      <c r="H724" s="83"/>
    </row>
    <row r="725" spans="1:9" ht="18" x14ac:dyDescent="0.2">
      <c r="A725" s="80">
        <v>73</v>
      </c>
      <c r="B725" s="80">
        <v>722</v>
      </c>
      <c r="C725" s="80">
        <v>2</v>
      </c>
      <c r="D725" s="81" t="s">
        <v>926</v>
      </c>
      <c r="E725" s="80" t="s">
        <v>927</v>
      </c>
      <c r="F725" s="80" t="s">
        <v>929</v>
      </c>
      <c r="H725" s="83"/>
    </row>
    <row r="726" spans="1:9" ht="18" x14ac:dyDescent="0.2">
      <c r="A726" s="80">
        <v>73</v>
      </c>
      <c r="B726" s="80">
        <v>723</v>
      </c>
      <c r="C726" s="80">
        <v>3</v>
      </c>
      <c r="D726" s="81" t="s">
        <v>926</v>
      </c>
      <c r="E726" s="80" t="s">
        <v>927</v>
      </c>
      <c r="F726" s="80" t="s">
        <v>930</v>
      </c>
      <c r="H726" s="83"/>
    </row>
    <row r="727" spans="1:9" ht="18" x14ac:dyDescent="0.2">
      <c r="A727" s="80">
        <v>73</v>
      </c>
      <c r="B727" s="80">
        <v>724</v>
      </c>
      <c r="C727" s="80">
        <v>4</v>
      </c>
      <c r="D727" s="81" t="s">
        <v>926</v>
      </c>
      <c r="E727" s="80" t="s">
        <v>927</v>
      </c>
      <c r="F727" s="80" t="s">
        <v>931</v>
      </c>
      <c r="H727" s="83"/>
    </row>
    <row r="728" spans="1:9" ht="18" x14ac:dyDescent="0.2">
      <c r="A728" s="80">
        <v>73</v>
      </c>
      <c r="B728" s="80">
        <v>725</v>
      </c>
      <c r="C728" s="80">
        <v>5</v>
      </c>
      <c r="D728" s="81" t="s">
        <v>926</v>
      </c>
      <c r="E728" s="80" t="s">
        <v>927</v>
      </c>
      <c r="F728" s="80" t="s">
        <v>932</v>
      </c>
      <c r="H728" s="83"/>
    </row>
    <row r="729" spans="1:9" ht="18" x14ac:dyDescent="0.2">
      <c r="A729" s="80">
        <v>73</v>
      </c>
      <c r="B729" s="80">
        <v>726</v>
      </c>
      <c r="C729" s="80">
        <v>6</v>
      </c>
      <c r="D729" s="81" t="s">
        <v>926</v>
      </c>
      <c r="E729" s="80" t="s">
        <v>927</v>
      </c>
      <c r="F729" s="80" t="s">
        <v>933</v>
      </c>
      <c r="H729" s="83"/>
    </row>
    <row r="730" spans="1:9" ht="18" x14ac:dyDescent="0.2">
      <c r="A730" s="80">
        <v>73</v>
      </c>
      <c r="B730" s="80">
        <v>727</v>
      </c>
      <c r="C730" s="80">
        <v>7</v>
      </c>
      <c r="D730" s="81" t="s">
        <v>926</v>
      </c>
      <c r="E730" s="80" t="s">
        <v>927</v>
      </c>
      <c r="F730" s="80" t="s">
        <v>934</v>
      </c>
      <c r="H730" s="83"/>
      <c r="I730" s="87"/>
    </row>
    <row r="731" spans="1:9" ht="18" x14ac:dyDescent="0.2">
      <c r="A731" s="80">
        <v>73</v>
      </c>
      <c r="B731" s="80">
        <v>728</v>
      </c>
      <c r="C731" s="80">
        <v>8</v>
      </c>
      <c r="D731" s="81" t="s">
        <v>926</v>
      </c>
      <c r="E731" s="80" t="s">
        <v>927</v>
      </c>
      <c r="F731" s="80" t="s">
        <v>935</v>
      </c>
      <c r="H731" s="83"/>
    </row>
    <row r="732" spans="1:9" ht="18" x14ac:dyDescent="0.2">
      <c r="A732" s="80">
        <v>73</v>
      </c>
      <c r="B732" s="80">
        <v>729</v>
      </c>
      <c r="C732" s="80">
        <v>9</v>
      </c>
      <c r="D732" s="81" t="s">
        <v>926</v>
      </c>
      <c r="E732" s="80" t="s">
        <v>927</v>
      </c>
      <c r="F732" s="80" t="s">
        <v>936</v>
      </c>
      <c r="H732" s="83"/>
    </row>
    <row r="733" spans="1:9" ht="18" x14ac:dyDescent="0.2">
      <c r="A733" s="80">
        <v>73</v>
      </c>
      <c r="B733" s="80">
        <v>730</v>
      </c>
      <c r="C733" s="80">
        <v>10</v>
      </c>
      <c r="D733" s="81" t="s">
        <v>926</v>
      </c>
      <c r="E733" s="80" t="s">
        <v>927</v>
      </c>
      <c r="F733" s="80" t="s">
        <v>937</v>
      </c>
      <c r="H733" s="83"/>
    </row>
    <row r="734" spans="1:9" ht="18" x14ac:dyDescent="0.2">
      <c r="A734" s="80">
        <v>74</v>
      </c>
      <c r="B734" s="80">
        <v>731</v>
      </c>
      <c r="C734" s="80">
        <v>1</v>
      </c>
      <c r="D734" s="81" t="s">
        <v>938</v>
      </c>
      <c r="E734" s="80" t="s">
        <v>939</v>
      </c>
      <c r="F734" s="80" t="s">
        <v>940</v>
      </c>
      <c r="G734" s="82"/>
    </row>
    <row r="735" spans="1:9" x14ac:dyDescent="0.2">
      <c r="A735" s="80">
        <v>74</v>
      </c>
      <c r="B735" s="80">
        <v>732</v>
      </c>
      <c r="C735" s="80">
        <v>2</v>
      </c>
      <c r="D735" s="81" t="s">
        <v>938</v>
      </c>
      <c r="E735" s="80" t="s">
        <v>939</v>
      </c>
      <c r="F735" s="80" t="s">
        <v>941</v>
      </c>
    </row>
    <row r="736" spans="1:9" x14ac:dyDescent="0.2">
      <c r="A736" s="80">
        <v>74</v>
      </c>
      <c r="B736" s="80">
        <v>733</v>
      </c>
      <c r="C736" s="80">
        <v>3</v>
      </c>
      <c r="D736" s="81" t="s">
        <v>938</v>
      </c>
      <c r="E736" s="80" t="s">
        <v>939</v>
      </c>
      <c r="F736" s="80" t="s">
        <v>942</v>
      </c>
    </row>
    <row r="737" spans="1:7" x14ac:dyDescent="0.2">
      <c r="A737" s="80">
        <v>74</v>
      </c>
      <c r="B737" s="80">
        <v>734</v>
      </c>
      <c r="C737" s="80">
        <v>4</v>
      </c>
      <c r="D737" s="81" t="s">
        <v>938</v>
      </c>
      <c r="E737" s="80" t="s">
        <v>939</v>
      </c>
      <c r="F737" s="80" t="s">
        <v>943</v>
      </c>
    </row>
    <row r="738" spans="1:7" x14ac:dyDescent="0.2">
      <c r="A738" s="80">
        <v>74</v>
      </c>
      <c r="B738" s="80">
        <v>735</v>
      </c>
      <c r="C738" s="80">
        <v>5</v>
      </c>
      <c r="D738" s="81" t="s">
        <v>938</v>
      </c>
      <c r="E738" s="80" t="s">
        <v>939</v>
      </c>
      <c r="F738" s="80" t="s">
        <v>944</v>
      </c>
    </row>
    <row r="739" spans="1:7" x14ac:dyDescent="0.2">
      <c r="A739" s="80">
        <v>74</v>
      </c>
      <c r="B739" s="80">
        <v>736</v>
      </c>
      <c r="C739" s="80">
        <v>6</v>
      </c>
      <c r="D739" s="81" t="s">
        <v>938</v>
      </c>
      <c r="E739" s="80" t="s">
        <v>939</v>
      </c>
      <c r="F739" s="80" t="s">
        <v>945</v>
      </c>
    </row>
    <row r="740" spans="1:7" x14ac:dyDescent="0.2">
      <c r="A740" s="80">
        <v>74</v>
      </c>
      <c r="B740" s="80">
        <v>737</v>
      </c>
      <c r="C740" s="80">
        <v>7</v>
      </c>
      <c r="D740" s="81" t="s">
        <v>938</v>
      </c>
      <c r="E740" s="80" t="s">
        <v>939</v>
      </c>
      <c r="F740" s="80" t="s">
        <v>946</v>
      </c>
    </row>
    <row r="741" spans="1:7" x14ac:dyDescent="0.2">
      <c r="A741" s="80">
        <v>74</v>
      </c>
      <c r="B741" s="80">
        <v>738</v>
      </c>
      <c r="C741" s="80">
        <v>8</v>
      </c>
      <c r="D741" s="81" t="s">
        <v>938</v>
      </c>
      <c r="E741" s="80" t="s">
        <v>939</v>
      </c>
      <c r="F741" s="80" t="s">
        <v>947</v>
      </c>
    </row>
    <row r="742" spans="1:7" x14ac:dyDescent="0.2">
      <c r="A742" s="80">
        <v>74</v>
      </c>
      <c r="B742" s="80">
        <v>739</v>
      </c>
      <c r="C742" s="80">
        <v>9</v>
      </c>
      <c r="D742" s="81" t="s">
        <v>938</v>
      </c>
      <c r="E742" s="80" t="s">
        <v>939</v>
      </c>
      <c r="F742" s="80" t="s">
        <v>948</v>
      </c>
    </row>
    <row r="743" spans="1:7" x14ac:dyDescent="0.2">
      <c r="A743" s="80">
        <v>74</v>
      </c>
      <c r="B743" s="80">
        <v>740</v>
      </c>
      <c r="C743" s="80">
        <v>10</v>
      </c>
      <c r="D743" s="81" t="s">
        <v>938</v>
      </c>
      <c r="E743" s="80" t="s">
        <v>939</v>
      </c>
      <c r="F743" s="80" t="s">
        <v>949</v>
      </c>
    </row>
    <row r="744" spans="1:7" ht="18" x14ac:dyDescent="0.2">
      <c r="A744" s="80">
        <v>75</v>
      </c>
      <c r="B744" s="80">
        <v>741</v>
      </c>
      <c r="C744" s="80">
        <v>1</v>
      </c>
      <c r="D744" s="81" t="s">
        <v>950</v>
      </c>
      <c r="E744" s="80" t="s">
        <v>951</v>
      </c>
      <c r="F744" s="80" t="s">
        <v>952</v>
      </c>
      <c r="G744" s="83"/>
    </row>
    <row r="745" spans="1:7" ht="18" x14ac:dyDescent="0.2">
      <c r="A745" s="80">
        <v>75</v>
      </c>
      <c r="B745" s="80">
        <v>742</v>
      </c>
      <c r="C745" s="80">
        <v>2</v>
      </c>
      <c r="D745" s="81" t="s">
        <v>950</v>
      </c>
      <c r="E745" s="80" t="s">
        <v>951</v>
      </c>
      <c r="F745" s="80" t="s">
        <v>953</v>
      </c>
      <c r="G745" s="83"/>
    </row>
    <row r="746" spans="1:7" ht="18" x14ac:dyDescent="0.2">
      <c r="A746" s="80">
        <v>75</v>
      </c>
      <c r="B746" s="80">
        <v>743</v>
      </c>
      <c r="C746" s="80">
        <v>3</v>
      </c>
      <c r="D746" s="81" t="s">
        <v>950</v>
      </c>
      <c r="E746" s="80" t="s">
        <v>951</v>
      </c>
      <c r="F746" s="80" t="s">
        <v>954</v>
      </c>
      <c r="G746" s="83"/>
    </row>
    <row r="747" spans="1:7" ht="18" x14ac:dyDescent="0.2">
      <c r="A747" s="80">
        <v>75</v>
      </c>
      <c r="B747" s="80">
        <v>744</v>
      </c>
      <c r="C747" s="80">
        <v>4</v>
      </c>
      <c r="D747" s="81" t="s">
        <v>950</v>
      </c>
      <c r="E747" s="80" t="s">
        <v>951</v>
      </c>
      <c r="F747" s="80" t="s">
        <v>955</v>
      </c>
      <c r="G747" s="83"/>
    </row>
    <row r="748" spans="1:7" ht="18" x14ac:dyDescent="0.2">
      <c r="A748" s="80">
        <v>75</v>
      </c>
      <c r="B748" s="80">
        <v>745</v>
      </c>
      <c r="C748" s="80">
        <v>5</v>
      </c>
      <c r="D748" s="81" t="s">
        <v>950</v>
      </c>
      <c r="E748" s="80" t="s">
        <v>951</v>
      </c>
      <c r="F748" s="80" t="s">
        <v>956</v>
      </c>
      <c r="G748" s="83"/>
    </row>
    <row r="749" spans="1:7" ht="18" x14ac:dyDescent="0.2">
      <c r="A749" s="80">
        <v>75</v>
      </c>
      <c r="B749" s="80">
        <v>746</v>
      </c>
      <c r="C749" s="80">
        <v>6</v>
      </c>
      <c r="D749" s="81" t="s">
        <v>950</v>
      </c>
      <c r="E749" s="80" t="s">
        <v>951</v>
      </c>
      <c r="F749" s="80" t="s">
        <v>957</v>
      </c>
      <c r="G749" s="83"/>
    </row>
    <row r="750" spans="1:7" ht="18" x14ac:dyDescent="0.2">
      <c r="A750" s="80">
        <v>75</v>
      </c>
      <c r="B750" s="80">
        <v>747</v>
      </c>
      <c r="C750" s="80">
        <v>7</v>
      </c>
      <c r="D750" s="81" t="s">
        <v>950</v>
      </c>
      <c r="E750" s="80" t="s">
        <v>951</v>
      </c>
      <c r="F750" s="80" t="s">
        <v>958</v>
      </c>
      <c r="G750" s="83"/>
    </row>
    <row r="751" spans="1:7" ht="18" x14ac:dyDescent="0.2">
      <c r="A751" s="80">
        <v>75</v>
      </c>
      <c r="B751" s="80">
        <v>748</v>
      </c>
      <c r="C751" s="80">
        <v>8</v>
      </c>
      <c r="D751" s="81" t="s">
        <v>950</v>
      </c>
      <c r="E751" s="80" t="s">
        <v>951</v>
      </c>
      <c r="F751" s="80" t="s">
        <v>959</v>
      </c>
      <c r="G751" s="83"/>
    </row>
    <row r="752" spans="1:7" ht="18" x14ac:dyDescent="0.2">
      <c r="A752" s="80">
        <v>75</v>
      </c>
      <c r="B752" s="80">
        <v>749</v>
      </c>
      <c r="C752" s="80">
        <v>9</v>
      </c>
      <c r="D752" s="81" t="s">
        <v>950</v>
      </c>
      <c r="E752" s="80" t="s">
        <v>951</v>
      </c>
      <c r="F752" s="80" t="s">
        <v>960</v>
      </c>
      <c r="G752" s="83"/>
    </row>
    <row r="753" spans="1:7" x14ac:dyDescent="0.2">
      <c r="A753" s="80">
        <v>75</v>
      </c>
      <c r="B753" s="80">
        <v>750</v>
      </c>
      <c r="C753" s="80">
        <v>10</v>
      </c>
      <c r="D753" s="81" t="s">
        <v>950</v>
      </c>
      <c r="E753" s="80" t="s">
        <v>951</v>
      </c>
      <c r="F753" s="80" t="s">
        <v>961</v>
      </c>
    </row>
    <row r="754" spans="1:7" ht="18" x14ac:dyDescent="0.2">
      <c r="A754" s="80">
        <v>76</v>
      </c>
      <c r="B754" s="80">
        <v>751</v>
      </c>
      <c r="C754" s="80">
        <v>1</v>
      </c>
      <c r="D754" s="81" t="s">
        <v>962</v>
      </c>
      <c r="E754" s="80" t="s">
        <v>963</v>
      </c>
      <c r="F754" s="80" t="s">
        <v>964</v>
      </c>
      <c r="G754" s="84"/>
    </row>
    <row r="755" spans="1:7" ht="18" x14ac:dyDescent="0.2">
      <c r="A755" s="80">
        <v>76</v>
      </c>
      <c r="B755" s="80">
        <v>752</v>
      </c>
      <c r="C755" s="80">
        <v>2</v>
      </c>
      <c r="D755" s="81" t="s">
        <v>962</v>
      </c>
      <c r="E755" s="80" t="s">
        <v>963</v>
      </c>
      <c r="F755" s="80" t="s">
        <v>965</v>
      </c>
      <c r="G755" s="84"/>
    </row>
    <row r="756" spans="1:7" ht="18" x14ac:dyDescent="0.2">
      <c r="A756" s="80">
        <v>76</v>
      </c>
      <c r="B756" s="80">
        <v>753</v>
      </c>
      <c r="C756" s="80">
        <v>3</v>
      </c>
      <c r="D756" s="81" t="s">
        <v>962</v>
      </c>
      <c r="E756" s="80" t="s">
        <v>963</v>
      </c>
      <c r="F756" s="80" t="s">
        <v>966</v>
      </c>
      <c r="G756" s="84"/>
    </row>
    <row r="757" spans="1:7" ht="18" x14ac:dyDescent="0.2">
      <c r="A757" s="80">
        <v>76</v>
      </c>
      <c r="B757" s="80">
        <v>754</v>
      </c>
      <c r="C757" s="80">
        <v>4</v>
      </c>
      <c r="D757" s="81" t="s">
        <v>962</v>
      </c>
      <c r="E757" s="80" t="s">
        <v>963</v>
      </c>
      <c r="F757" s="80" t="s">
        <v>967</v>
      </c>
      <c r="G757" s="84"/>
    </row>
    <row r="758" spans="1:7" ht="18" x14ac:dyDescent="0.2">
      <c r="A758" s="80">
        <v>76</v>
      </c>
      <c r="B758" s="80">
        <v>755</v>
      </c>
      <c r="C758" s="80">
        <v>5</v>
      </c>
      <c r="D758" s="81" t="s">
        <v>962</v>
      </c>
      <c r="E758" s="80" t="s">
        <v>963</v>
      </c>
      <c r="F758" s="80" t="s">
        <v>968</v>
      </c>
      <c r="G758" s="84"/>
    </row>
    <row r="759" spans="1:7" ht="18" x14ac:dyDescent="0.2">
      <c r="A759" s="80">
        <v>76</v>
      </c>
      <c r="B759" s="80">
        <v>756</v>
      </c>
      <c r="C759" s="80">
        <v>6</v>
      </c>
      <c r="D759" s="81" t="s">
        <v>962</v>
      </c>
      <c r="E759" s="80" t="s">
        <v>963</v>
      </c>
      <c r="F759" s="80" t="s">
        <v>969</v>
      </c>
      <c r="G759" s="84"/>
    </row>
    <row r="760" spans="1:7" ht="18" x14ac:dyDescent="0.2">
      <c r="A760" s="80">
        <v>76</v>
      </c>
      <c r="B760" s="80">
        <v>757</v>
      </c>
      <c r="C760" s="80">
        <v>7</v>
      </c>
      <c r="D760" s="81" t="s">
        <v>962</v>
      </c>
      <c r="E760" s="80" t="s">
        <v>963</v>
      </c>
      <c r="F760" s="80" t="s">
        <v>970</v>
      </c>
      <c r="G760" s="84"/>
    </row>
    <row r="761" spans="1:7" ht="18" x14ac:dyDescent="0.2">
      <c r="A761" s="80">
        <v>76</v>
      </c>
      <c r="B761" s="80">
        <v>758</v>
      </c>
      <c r="C761" s="80">
        <v>8</v>
      </c>
      <c r="D761" s="81" t="s">
        <v>962</v>
      </c>
      <c r="E761" s="80" t="s">
        <v>963</v>
      </c>
      <c r="F761" s="80" t="s">
        <v>971</v>
      </c>
      <c r="G761" s="84"/>
    </row>
    <row r="762" spans="1:7" ht="18" x14ac:dyDescent="0.2">
      <c r="A762" s="80">
        <v>76</v>
      </c>
      <c r="B762" s="80">
        <v>759</v>
      </c>
      <c r="C762" s="80">
        <v>9</v>
      </c>
      <c r="D762" s="81" t="s">
        <v>962</v>
      </c>
      <c r="E762" s="80" t="s">
        <v>963</v>
      </c>
      <c r="F762" s="80" t="s">
        <v>972</v>
      </c>
      <c r="G762" s="84"/>
    </row>
    <row r="763" spans="1:7" x14ac:dyDescent="0.2">
      <c r="A763" s="80">
        <v>76</v>
      </c>
      <c r="B763" s="80">
        <v>760</v>
      </c>
      <c r="C763" s="80">
        <v>10</v>
      </c>
      <c r="D763" s="81" t="s">
        <v>962</v>
      </c>
      <c r="E763" s="80" t="s">
        <v>963</v>
      </c>
      <c r="F763" s="80" t="s">
        <v>973</v>
      </c>
    </row>
    <row r="764" spans="1:7" ht="18" x14ac:dyDescent="0.2">
      <c r="A764" s="80">
        <v>77</v>
      </c>
      <c r="B764" s="80">
        <v>761</v>
      </c>
      <c r="C764" s="80">
        <v>1</v>
      </c>
      <c r="D764" s="81" t="s">
        <v>974</v>
      </c>
      <c r="E764" s="80" t="s">
        <v>974</v>
      </c>
      <c r="F764" s="80" t="s">
        <v>975</v>
      </c>
      <c r="G764" s="84"/>
    </row>
    <row r="765" spans="1:7" ht="18" x14ac:dyDescent="0.2">
      <c r="A765" s="80">
        <v>77</v>
      </c>
      <c r="B765" s="80">
        <v>762</v>
      </c>
      <c r="C765" s="80">
        <v>2</v>
      </c>
      <c r="D765" s="81" t="s">
        <v>974</v>
      </c>
      <c r="E765" s="80" t="s">
        <v>974</v>
      </c>
      <c r="F765" s="80" t="s">
        <v>976</v>
      </c>
      <c r="G765" s="84"/>
    </row>
    <row r="766" spans="1:7" ht="18" x14ac:dyDescent="0.2">
      <c r="A766" s="80">
        <v>77</v>
      </c>
      <c r="B766" s="80">
        <v>763</v>
      </c>
      <c r="C766" s="80">
        <v>3</v>
      </c>
      <c r="D766" s="81" t="s">
        <v>974</v>
      </c>
      <c r="E766" s="80" t="s">
        <v>974</v>
      </c>
      <c r="F766" s="80" t="s">
        <v>977</v>
      </c>
      <c r="G766" s="84"/>
    </row>
    <row r="767" spans="1:7" ht="18" x14ac:dyDescent="0.2">
      <c r="A767" s="80">
        <v>77</v>
      </c>
      <c r="B767" s="80">
        <v>764</v>
      </c>
      <c r="C767" s="80">
        <v>4</v>
      </c>
      <c r="D767" s="81" t="s">
        <v>974</v>
      </c>
      <c r="E767" s="80" t="s">
        <v>974</v>
      </c>
      <c r="F767" s="80" t="s">
        <v>978</v>
      </c>
      <c r="G767" s="84"/>
    </row>
    <row r="768" spans="1:7" ht="18" x14ac:dyDescent="0.2">
      <c r="A768" s="80">
        <v>77</v>
      </c>
      <c r="B768" s="80">
        <v>765</v>
      </c>
      <c r="C768" s="80">
        <v>5</v>
      </c>
      <c r="D768" s="81" t="s">
        <v>974</v>
      </c>
      <c r="E768" s="80" t="s">
        <v>974</v>
      </c>
      <c r="F768" s="80" t="s">
        <v>979</v>
      </c>
      <c r="G768" s="84"/>
    </row>
    <row r="769" spans="1:7" ht="18" x14ac:dyDescent="0.2">
      <c r="A769" s="80">
        <v>77</v>
      </c>
      <c r="B769" s="80">
        <v>766</v>
      </c>
      <c r="C769" s="80">
        <v>6</v>
      </c>
      <c r="D769" s="81" t="s">
        <v>974</v>
      </c>
      <c r="E769" s="80" t="s">
        <v>974</v>
      </c>
      <c r="F769" s="80" t="s">
        <v>980</v>
      </c>
      <c r="G769" s="84"/>
    </row>
    <row r="770" spans="1:7" ht="18" x14ac:dyDescent="0.2">
      <c r="A770" s="80">
        <v>77</v>
      </c>
      <c r="B770" s="80">
        <v>767</v>
      </c>
      <c r="C770" s="80">
        <v>7</v>
      </c>
      <c r="D770" s="81" t="s">
        <v>974</v>
      </c>
      <c r="E770" s="80" t="s">
        <v>974</v>
      </c>
      <c r="F770" s="80" t="s">
        <v>981</v>
      </c>
      <c r="G770" s="84"/>
    </row>
    <row r="771" spans="1:7" ht="18" x14ac:dyDescent="0.2">
      <c r="A771" s="80">
        <v>77</v>
      </c>
      <c r="B771" s="80">
        <v>768</v>
      </c>
      <c r="C771" s="80">
        <v>8</v>
      </c>
      <c r="D771" s="81" t="s">
        <v>974</v>
      </c>
      <c r="E771" s="80" t="s">
        <v>974</v>
      </c>
      <c r="F771" s="80" t="s">
        <v>982</v>
      </c>
      <c r="G771" s="84"/>
    </row>
    <row r="772" spans="1:7" ht="18" x14ac:dyDescent="0.2">
      <c r="A772" s="80">
        <v>77</v>
      </c>
      <c r="B772" s="80">
        <v>769</v>
      </c>
      <c r="C772" s="80">
        <v>9</v>
      </c>
      <c r="D772" s="81" t="s">
        <v>974</v>
      </c>
      <c r="E772" s="80" t="s">
        <v>974</v>
      </c>
      <c r="F772" s="80" t="s">
        <v>983</v>
      </c>
      <c r="G772" s="84"/>
    </row>
    <row r="773" spans="1:7" ht="18" x14ac:dyDescent="0.2">
      <c r="A773" s="80">
        <v>77</v>
      </c>
      <c r="B773" s="80">
        <v>770</v>
      </c>
      <c r="C773" s="80">
        <v>10</v>
      </c>
      <c r="D773" s="81" t="s">
        <v>974</v>
      </c>
      <c r="E773" s="80" t="s">
        <v>974</v>
      </c>
      <c r="F773" s="80" t="s">
        <v>984</v>
      </c>
      <c r="G773" s="84"/>
    </row>
    <row r="774" spans="1:7" ht="18" x14ac:dyDescent="0.2">
      <c r="A774" s="80">
        <v>78</v>
      </c>
      <c r="B774" s="80">
        <v>771</v>
      </c>
      <c r="C774" s="80">
        <v>1</v>
      </c>
      <c r="D774" s="81" t="s">
        <v>985</v>
      </c>
      <c r="E774" s="80" t="s">
        <v>986</v>
      </c>
      <c r="F774" s="80" t="s">
        <v>987</v>
      </c>
      <c r="G774" s="83"/>
    </row>
    <row r="775" spans="1:7" ht="18" x14ac:dyDescent="0.2">
      <c r="A775" s="80">
        <v>78</v>
      </c>
      <c r="B775" s="80">
        <v>772</v>
      </c>
      <c r="C775" s="80">
        <v>2</v>
      </c>
      <c r="D775" s="81" t="s">
        <v>985</v>
      </c>
      <c r="E775" s="80" t="s">
        <v>986</v>
      </c>
      <c r="F775" s="80" t="s">
        <v>988</v>
      </c>
      <c r="G775" s="83"/>
    </row>
    <row r="776" spans="1:7" ht="18" x14ac:dyDescent="0.2">
      <c r="A776" s="80">
        <v>78</v>
      </c>
      <c r="B776" s="80">
        <v>773</v>
      </c>
      <c r="C776" s="80">
        <v>3</v>
      </c>
      <c r="D776" s="81" t="s">
        <v>985</v>
      </c>
      <c r="E776" s="80" t="s">
        <v>986</v>
      </c>
      <c r="F776" s="80" t="s">
        <v>989</v>
      </c>
      <c r="G776" s="83"/>
    </row>
    <row r="777" spans="1:7" ht="18" x14ac:dyDescent="0.2">
      <c r="A777" s="80">
        <v>78</v>
      </c>
      <c r="B777" s="80">
        <v>774</v>
      </c>
      <c r="C777" s="80">
        <v>4</v>
      </c>
      <c r="D777" s="81" t="s">
        <v>985</v>
      </c>
      <c r="E777" s="80" t="s">
        <v>986</v>
      </c>
      <c r="F777" s="80" t="s">
        <v>990</v>
      </c>
      <c r="G777" s="83"/>
    </row>
    <row r="778" spans="1:7" ht="18" x14ac:dyDescent="0.2">
      <c r="A778" s="80">
        <v>78</v>
      </c>
      <c r="B778" s="80">
        <v>775</v>
      </c>
      <c r="C778" s="80">
        <v>5</v>
      </c>
      <c r="D778" s="81" t="s">
        <v>985</v>
      </c>
      <c r="E778" s="80" t="s">
        <v>986</v>
      </c>
      <c r="F778" s="80" t="s">
        <v>991</v>
      </c>
      <c r="G778" s="83"/>
    </row>
    <row r="779" spans="1:7" ht="18" x14ac:dyDescent="0.2">
      <c r="A779" s="80">
        <v>78</v>
      </c>
      <c r="B779" s="80">
        <v>776</v>
      </c>
      <c r="C779" s="80">
        <v>6</v>
      </c>
      <c r="D779" s="81" t="s">
        <v>985</v>
      </c>
      <c r="E779" s="80" t="s">
        <v>986</v>
      </c>
      <c r="F779" s="80" t="s">
        <v>992</v>
      </c>
      <c r="G779" s="83"/>
    </row>
    <row r="780" spans="1:7" ht="18" x14ac:dyDescent="0.2">
      <c r="A780" s="80">
        <v>78</v>
      </c>
      <c r="B780" s="80">
        <v>777</v>
      </c>
      <c r="C780" s="80">
        <v>7</v>
      </c>
      <c r="D780" s="81" t="s">
        <v>985</v>
      </c>
      <c r="E780" s="80" t="s">
        <v>986</v>
      </c>
      <c r="F780" s="80" t="s">
        <v>993</v>
      </c>
      <c r="G780" s="83"/>
    </row>
    <row r="781" spans="1:7" ht="18" x14ac:dyDescent="0.2">
      <c r="A781" s="80">
        <v>78</v>
      </c>
      <c r="B781" s="80">
        <v>778</v>
      </c>
      <c r="C781" s="80">
        <v>8</v>
      </c>
      <c r="D781" s="81" t="s">
        <v>985</v>
      </c>
      <c r="E781" s="80" t="s">
        <v>986</v>
      </c>
      <c r="F781" s="80" t="s">
        <v>994</v>
      </c>
      <c r="G781" s="83"/>
    </row>
    <row r="782" spans="1:7" ht="18" x14ac:dyDescent="0.2">
      <c r="A782" s="80">
        <v>78</v>
      </c>
      <c r="B782" s="80">
        <v>779</v>
      </c>
      <c r="C782" s="80">
        <v>9</v>
      </c>
      <c r="D782" s="81" t="s">
        <v>985</v>
      </c>
      <c r="E782" s="80" t="s">
        <v>986</v>
      </c>
      <c r="F782" s="80" t="s">
        <v>995</v>
      </c>
      <c r="G782" s="83"/>
    </row>
    <row r="783" spans="1:7" ht="18" x14ac:dyDescent="0.2">
      <c r="A783" s="80">
        <v>78</v>
      </c>
      <c r="B783" s="80">
        <v>780</v>
      </c>
      <c r="C783" s="80">
        <v>10</v>
      </c>
      <c r="D783" s="81" t="s">
        <v>985</v>
      </c>
      <c r="E783" s="80" t="s">
        <v>986</v>
      </c>
      <c r="F783" s="80" t="s">
        <v>996</v>
      </c>
      <c r="G783" s="83"/>
    </row>
    <row r="784" spans="1:7" x14ac:dyDescent="0.2">
      <c r="A784" s="80">
        <v>79</v>
      </c>
      <c r="B784" s="80">
        <v>781</v>
      </c>
      <c r="C784" s="80">
        <v>1</v>
      </c>
      <c r="D784" s="81" t="s">
        <v>997</v>
      </c>
      <c r="E784" s="80" t="s">
        <v>998</v>
      </c>
      <c r="F784" s="80" t="s">
        <v>999</v>
      </c>
    </row>
    <row r="785" spans="1:7" x14ac:dyDescent="0.2">
      <c r="A785" s="80">
        <v>79</v>
      </c>
      <c r="B785" s="80">
        <v>782</v>
      </c>
      <c r="C785" s="80">
        <v>2</v>
      </c>
      <c r="D785" s="81" t="s">
        <v>997</v>
      </c>
      <c r="E785" s="80" t="s">
        <v>998</v>
      </c>
      <c r="F785" s="80" t="s">
        <v>1000</v>
      </c>
    </row>
    <row r="786" spans="1:7" x14ac:dyDescent="0.2">
      <c r="A786" s="80">
        <v>79</v>
      </c>
      <c r="B786" s="80">
        <v>783</v>
      </c>
      <c r="C786" s="80">
        <v>3</v>
      </c>
      <c r="D786" s="81" t="s">
        <v>997</v>
      </c>
      <c r="E786" s="80" t="s">
        <v>998</v>
      </c>
      <c r="F786" s="80" t="s">
        <v>1001</v>
      </c>
    </row>
    <row r="787" spans="1:7" x14ac:dyDescent="0.2">
      <c r="A787" s="80">
        <v>79</v>
      </c>
      <c r="B787" s="80">
        <v>784</v>
      </c>
      <c r="C787" s="80">
        <v>4</v>
      </c>
      <c r="D787" s="81" t="s">
        <v>997</v>
      </c>
      <c r="E787" s="80" t="s">
        <v>998</v>
      </c>
      <c r="F787" s="80" t="s">
        <v>1002</v>
      </c>
    </row>
    <row r="788" spans="1:7" x14ac:dyDescent="0.2">
      <c r="A788" s="80">
        <v>79</v>
      </c>
      <c r="B788" s="80">
        <v>785</v>
      </c>
      <c r="C788" s="80">
        <v>5</v>
      </c>
      <c r="D788" s="81" t="s">
        <v>997</v>
      </c>
      <c r="E788" s="80" t="s">
        <v>998</v>
      </c>
      <c r="F788" s="80" t="s">
        <v>1003</v>
      </c>
    </row>
    <row r="789" spans="1:7" x14ac:dyDescent="0.2">
      <c r="A789" s="80">
        <v>79</v>
      </c>
      <c r="B789" s="80">
        <v>786</v>
      </c>
      <c r="C789" s="80">
        <v>6</v>
      </c>
      <c r="D789" s="81" t="s">
        <v>997</v>
      </c>
      <c r="E789" s="80" t="s">
        <v>998</v>
      </c>
      <c r="F789" s="80" t="s">
        <v>1004</v>
      </c>
    </row>
    <row r="790" spans="1:7" x14ac:dyDescent="0.2">
      <c r="A790" s="80">
        <v>79</v>
      </c>
      <c r="B790" s="80">
        <v>787</v>
      </c>
      <c r="C790" s="80">
        <v>7</v>
      </c>
      <c r="D790" s="81" t="s">
        <v>997</v>
      </c>
      <c r="E790" s="80" t="s">
        <v>998</v>
      </c>
      <c r="F790" s="80" t="s">
        <v>1005</v>
      </c>
    </row>
    <row r="791" spans="1:7" x14ac:dyDescent="0.2">
      <c r="A791" s="80">
        <v>79</v>
      </c>
      <c r="B791" s="80">
        <v>788</v>
      </c>
      <c r="C791" s="80">
        <v>8</v>
      </c>
      <c r="D791" s="81" t="s">
        <v>997</v>
      </c>
      <c r="E791" s="80" t="s">
        <v>998</v>
      </c>
      <c r="F791" s="80" t="s">
        <v>1006</v>
      </c>
    </row>
    <row r="792" spans="1:7" x14ac:dyDescent="0.2">
      <c r="A792" s="80">
        <v>79</v>
      </c>
      <c r="B792" s="80">
        <v>789</v>
      </c>
      <c r="C792" s="80">
        <v>9</v>
      </c>
      <c r="D792" s="81" t="s">
        <v>997</v>
      </c>
      <c r="E792" s="80" t="s">
        <v>998</v>
      </c>
      <c r="F792" s="80" t="s">
        <v>1007</v>
      </c>
    </row>
    <row r="793" spans="1:7" x14ac:dyDescent="0.2">
      <c r="A793" s="80">
        <v>79</v>
      </c>
      <c r="B793" s="80">
        <v>790</v>
      </c>
      <c r="C793" s="80">
        <v>10</v>
      </c>
      <c r="D793" s="81" t="s">
        <v>997</v>
      </c>
      <c r="E793" s="80" t="s">
        <v>998</v>
      </c>
      <c r="F793" s="80" t="s">
        <v>1008</v>
      </c>
    </row>
    <row r="794" spans="1:7" ht="18" x14ac:dyDescent="0.2">
      <c r="A794" s="80">
        <v>80</v>
      </c>
      <c r="B794" s="80">
        <v>791</v>
      </c>
      <c r="C794" s="80">
        <v>1</v>
      </c>
      <c r="D794" s="81" t="s">
        <v>1009</v>
      </c>
      <c r="E794" s="80" t="s">
        <v>1010</v>
      </c>
      <c r="F794" s="80" t="s">
        <v>1011</v>
      </c>
      <c r="G794" s="83"/>
    </row>
    <row r="795" spans="1:7" ht="18" x14ac:dyDescent="0.2">
      <c r="A795" s="80">
        <v>80</v>
      </c>
      <c r="B795" s="80">
        <v>792</v>
      </c>
      <c r="C795" s="80">
        <v>2</v>
      </c>
      <c r="D795" s="81" t="s">
        <v>1009</v>
      </c>
      <c r="E795" s="80" t="s">
        <v>1010</v>
      </c>
      <c r="F795" s="80" t="s">
        <v>1012</v>
      </c>
      <c r="G795" s="83"/>
    </row>
    <row r="796" spans="1:7" ht="18" x14ac:dyDescent="0.2">
      <c r="A796" s="80">
        <v>80</v>
      </c>
      <c r="B796" s="80">
        <v>793</v>
      </c>
      <c r="C796" s="80">
        <v>3</v>
      </c>
      <c r="D796" s="81" t="s">
        <v>1009</v>
      </c>
      <c r="E796" s="80" t="s">
        <v>1010</v>
      </c>
      <c r="F796" s="80" t="s">
        <v>1013</v>
      </c>
      <c r="G796" s="83"/>
    </row>
    <row r="797" spans="1:7" ht="18" x14ac:dyDescent="0.2">
      <c r="A797" s="80">
        <v>80</v>
      </c>
      <c r="B797" s="80">
        <v>794</v>
      </c>
      <c r="C797" s="80">
        <v>4</v>
      </c>
      <c r="D797" s="81" t="s">
        <v>1009</v>
      </c>
      <c r="E797" s="80" t="s">
        <v>1010</v>
      </c>
      <c r="F797" s="80" t="s">
        <v>1014</v>
      </c>
      <c r="G797" s="83"/>
    </row>
    <row r="798" spans="1:7" ht="18" x14ac:dyDescent="0.2">
      <c r="A798" s="80">
        <v>80</v>
      </c>
      <c r="B798" s="80">
        <v>795</v>
      </c>
      <c r="C798" s="80">
        <v>5</v>
      </c>
      <c r="D798" s="81" t="s">
        <v>1009</v>
      </c>
      <c r="E798" s="80" t="s">
        <v>1010</v>
      </c>
      <c r="F798" s="80" t="s">
        <v>1015</v>
      </c>
      <c r="G798" s="83"/>
    </row>
    <row r="799" spans="1:7" ht="18" x14ac:dyDescent="0.2">
      <c r="A799" s="80">
        <v>80</v>
      </c>
      <c r="B799" s="80">
        <v>796</v>
      </c>
      <c r="C799" s="80">
        <v>6</v>
      </c>
      <c r="D799" s="81" t="s">
        <v>1009</v>
      </c>
      <c r="E799" s="80" t="s">
        <v>1010</v>
      </c>
      <c r="F799" s="80" t="s">
        <v>1016</v>
      </c>
      <c r="G799" s="83"/>
    </row>
    <row r="800" spans="1:7" ht="18" x14ac:dyDescent="0.2">
      <c r="A800" s="80">
        <v>80</v>
      </c>
      <c r="B800" s="80">
        <v>797</v>
      </c>
      <c r="C800" s="80">
        <v>7</v>
      </c>
      <c r="D800" s="81" t="s">
        <v>1009</v>
      </c>
      <c r="E800" s="80" t="s">
        <v>1010</v>
      </c>
      <c r="F800" s="80" t="s">
        <v>1017</v>
      </c>
      <c r="G800" s="83"/>
    </row>
    <row r="801" spans="1:7" ht="18" x14ac:dyDescent="0.2">
      <c r="A801" s="80">
        <v>80</v>
      </c>
      <c r="B801" s="80">
        <v>798</v>
      </c>
      <c r="C801" s="80">
        <v>8</v>
      </c>
      <c r="D801" s="81" t="s">
        <v>1009</v>
      </c>
      <c r="E801" s="80" t="s">
        <v>1010</v>
      </c>
      <c r="F801" s="80" t="s">
        <v>1018</v>
      </c>
      <c r="G801" s="83"/>
    </row>
    <row r="802" spans="1:7" ht="18" x14ac:dyDescent="0.2">
      <c r="A802" s="80">
        <v>80</v>
      </c>
      <c r="B802" s="80">
        <v>799</v>
      </c>
      <c r="C802" s="80">
        <v>9</v>
      </c>
      <c r="D802" s="81" t="s">
        <v>1009</v>
      </c>
      <c r="E802" s="80" t="s">
        <v>1010</v>
      </c>
      <c r="F802" s="80" t="s">
        <v>1019</v>
      </c>
      <c r="G802" s="83"/>
    </row>
    <row r="803" spans="1:7" ht="18" x14ac:dyDescent="0.2">
      <c r="A803" s="80">
        <v>80</v>
      </c>
      <c r="B803" s="80">
        <v>800</v>
      </c>
      <c r="C803" s="80">
        <v>10</v>
      </c>
      <c r="D803" s="81" t="s">
        <v>1009</v>
      </c>
      <c r="E803" s="80" t="s">
        <v>1010</v>
      </c>
      <c r="F803" s="80" t="s">
        <v>1020</v>
      </c>
      <c r="G803" s="83"/>
    </row>
    <row r="804" spans="1:7" x14ac:dyDescent="0.2">
      <c r="A804" s="80">
        <v>81</v>
      </c>
      <c r="B804" s="80">
        <v>801</v>
      </c>
      <c r="C804" s="80">
        <v>1</v>
      </c>
      <c r="D804" s="81" t="s">
        <v>1021</v>
      </c>
      <c r="E804" s="80" t="s">
        <v>1022</v>
      </c>
      <c r="F804" s="80" t="s">
        <v>1023</v>
      </c>
    </row>
    <row r="805" spans="1:7" x14ac:dyDescent="0.2">
      <c r="A805" s="80">
        <v>81</v>
      </c>
      <c r="B805" s="80">
        <v>802</v>
      </c>
      <c r="C805" s="80">
        <v>2</v>
      </c>
      <c r="D805" s="81" t="s">
        <v>1021</v>
      </c>
      <c r="E805" s="80" t="s">
        <v>1022</v>
      </c>
      <c r="F805" s="80" t="s">
        <v>1024</v>
      </c>
    </row>
    <row r="806" spans="1:7" x14ac:dyDescent="0.2">
      <c r="A806" s="80">
        <v>81</v>
      </c>
      <c r="B806" s="80">
        <v>803</v>
      </c>
      <c r="C806" s="80">
        <v>3</v>
      </c>
      <c r="D806" s="81" t="s">
        <v>1021</v>
      </c>
      <c r="E806" s="80" t="s">
        <v>1022</v>
      </c>
      <c r="F806" s="80" t="s">
        <v>1025</v>
      </c>
    </row>
    <row r="807" spans="1:7" x14ac:dyDescent="0.2">
      <c r="A807" s="80">
        <v>81</v>
      </c>
      <c r="B807" s="80">
        <v>804</v>
      </c>
      <c r="C807" s="80">
        <v>4</v>
      </c>
      <c r="D807" s="81" t="s">
        <v>1021</v>
      </c>
      <c r="E807" s="80" t="s">
        <v>1022</v>
      </c>
      <c r="F807" s="80" t="s">
        <v>1026</v>
      </c>
    </row>
    <row r="808" spans="1:7" x14ac:dyDescent="0.2">
      <c r="A808" s="80">
        <v>81</v>
      </c>
      <c r="B808" s="80">
        <v>805</v>
      </c>
      <c r="C808" s="80">
        <v>5</v>
      </c>
      <c r="D808" s="81" t="s">
        <v>1021</v>
      </c>
      <c r="E808" s="80" t="s">
        <v>1022</v>
      </c>
      <c r="F808" s="80" t="s">
        <v>1027</v>
      </c>
    </row>
    <row r="809" spans="1:7" x14ac:dyDescent="0.2">
      <c r="A809" s="80">
        <v>81</v>
      </c>
      <c r="B809" s="80">
        <v>806</v>
      </c>
      <c r="C809" s="80">
        <v>6</v>
      </c>
      <c r="D809" s="81" t="s">
        <v>1021</v>
      </c>
      <c r="E809" s="80" t="s">
        <v>1022</v>
      </c>
      <c r="F809" s="80" t="s">
        <v>1028</v>
      </c>
    </row>
    <row r="810" spans="1:7" x14ac:dyDescent="0.2">
      <c r="A810" s="80">
        <v>81</v>
      </c>
      <c r="B810" s="80">
        <v>807</v>
      </c>
      <c r="C810" s="80">
        <v>7</v>
      </c>
      <c r="D810" s="81" t="s">
        <v>1021</v>
      </c>
      <c r="E810" s="80" t="s">
        <v>1022</v>
      </c>
      <c r="F810" s="80" t="s">
        <v>1029</v>
      </c>
    </row>
    <row r="811" spans="1:7" x14ac:dyDescent="0.2">
      <c r="A811" s="80">
        <v>81</v>
      </c>
      <c r="B811" s="80">
        <v>808</v>
      </c>
      <c r="C811" s="80">
        <v>8</v>
      </c>
      <c r="D811" s="81" t="s">
        <v>1021</v>
      </c>
      <c r="E811" s="80" t="s">
        <v>1022</v>
      </c>
      <c r="F811" s="80" t="s">
        <v>1030</v>
      </c>
    </row>
    <row r="812" spans="1:7" x14ac:dyDescent="0.2">
      <c r="A812" s="80">
        <v>81</v>
      </c>
      <c r="B812" s="80">
        <v>809</v>
      </c>
      <c r="C812" s="80">
        <v>9</v>
      </c>
      <c r="D812" s="81" t="s">
        <v>1021</v>
      </c>
      <c r="E812" s="80" t="s">
        <v>1022</v>
      </c>
      <c r="F812" s="80" t="s">
        <v>1031</v>
      </c>
    </row>
    <row r="813" spans="1:7" x14ac:dyDescent="0.2">
      <c r="A813" s="80">
        <v>81</v>
      </c>
      <c r="B813" s="80">
        <v>810</v>
      </c>
      <c r="C813" s="80">
        <v>10</v>
      </c>
      <c r="D813" s="81" t="s">
        <v>1021</v>
      </c>
      <c r="E813" s="80" t="s">
        <v>1022</v>
      </c>
      <c r="F813" s="80" t="s">
        <v>1032</v>
      </c>
    </row>
    <row r="814" spans="1:7" ht="18" x14ac:dyDescent="0.2">
      <c r="A814" s="80">
        <v>82</v>
      </c>
      <c r="B814" s="80">
        <v>811</v>
      </c>
      <c r="C814" s="80">
        <v>1</v>
      </c>
      <c r="D814" s="81" t="s">
        <v>1033</v>
      </c>
      <c r="E814" s="80" t="s">
        <v>1034</v>
      </c>
      <c r="F814" s="80" t="s">
        <v>1035</v>
      </c>
      <c r="G814" s="83"/>
    </row>
    <row r="815" spans="1:7" ht="18" x14ac:dyDescent="0.2">
      <c r="A815" s="80">
        <v>82</v>
      </c>
      <c r="B815" s="80">
        <v>812</v>
      </c>
      <c r="C815" s="80">
        <v>2</v>
      </c>
      <c r="D815" s="81" t="s">
        <v>1033</v>
      </c>
      <c r="E815" s="80" t="s">
        <v>1034</v>
      </c>
      <c r="F815" s="80" t="s">
        <v>1036</v>
      </c>
      <c r="G815" s="83"/>
    </row>
    <row r="816" spans="1:7" ht="18" x14ac:dyDescent="0.2">
      <c r="A816" s="80">
        <v>82</v>
      </c>
      <c r="B816" s="80">
        <v>813</v>
      </c>
      <c r="C816" s="80">
        <v>3</v>
      </c>
      <c r="D816" s="81" t="s">
        <v>1033</v>
      </c>
      <c r="E816" s="80" t="s">
        <v>1034</v>
      </c>
      <c r="F816" s="80" t="s">
        <v>1037</v>
      </c>
      <c r="G816" s="83"/>
    </row>
    <row r="817" spans="1:7" ht="18" x14ac:dyDescent="0.2">
      <c r="A817" s="80">
        <v>82</v>
      </c>
      <c r="B817" s="80">
        <v>814</v>
      </c>
      <c r="C817" s="80">
        <v>4</v>
      </c>
      <c r="D817" s="81" t="s">
        <v>1033</v>
      </c>
      <c r="E817" s="80" t="s">
        <v>1034</v>
      </c>
      <c r="F817" s="80" t="s">
        <v>1038</v>
      </c>
      <c r="G817" s="83"/>
    </row>
    <row r="818" spans="1:7" ht="18" x14ac:dyDescent="0.2">
      <c r="A818" s="80">
        <v>82</v>
      </c>
      <c r="B818" s="80">
        <v>815</v>
      </c>
      <c r="C818" s="80">
        <v>5</v>
      </c>
      <c r="D818" s="81" t="s">
        <v>1033</v>
      </c>
      <c r="E818" s="80" t="s">
        <v>1034</v>
      </c>
      <c r="F818" s="80" t="s">
        <v>1039</v>
      </c>
      <c r="G818" s="83"/>
    </row>
    <row r="819" spans="1:7" ht="18" x14ac:dyDescent="0.2">
      <c r="A819" s="80">
        <v>82</v>
      </c>
      <c r="B819" s="80">
        <v>816</v>
      </c>
      <c r="C819" s="80">
        <v>6</v>
      </c>
      <c r="D819" s="81" t="s">
        <v>1033</v>
      </c>
      <c r="E819" s="80" t="s">
        <v>1034</v>
      </c>
      <c r="F819" s="80" t="s">
        <v>1040</v>
      </c>
      <c r="G819" s="83"/>
    </row>
    <row r="820" spans="1:7" ht="18" x14ac:dyDescent="0.2">
      <c r="A820" s="80">
        <v>82</v>
      </c>
      <c r="B820" s="80">
        <v>817</v>
      </c>
      <c r="C820" s="80">
        <v>7</v>
      </c>
      <c r="D820" s="81" t="s">
        <v>1033</v>
      </c>
      <c r="E820" s="80" t="s">
        <v>1034</v>
      </c>
      <c r="F820" s="80" t="s">
        <v>1041</v>
      </c>
      <c r="G820" s="83"/>
    </row>
    <row r="821" spans="1:7" ht="18" x14ac:dyDescent="0.2">
      <c r="A821" s="80">
        <v>82</v>
      </c>
      <c r="B821" s="80">
        <v>818</v>
      </c>
      <c r="C821" s="80">
        <v>8</v>
      </c>
      <c r="D821" s="81" t="s">
        <v>1033</v>
      </c>
      <c r="E821" s="80" t="s">
        <v>1034</v>
      </c>
      <c r="F821" s="80" t="s">
        <v>1042</v>
      </c>
      <c r="G821" s="83"/>
    </row>
    <row r="822" spans="1:7" ht="18" x14ac:dyDescent="0.2">
      <c r="A822" s="80">
        <v>82</v>
      </c>
      <c r="B822" s="80">
        <v>819</v>
      </c>
      <c r="C822" s="80">
        <v>9</v>
      </c>
      <c r="D822" s="81" t="s">
        <v>1033</v>
      </c>
      <c r="E822" s="80" t="s">
        <v>1034</v>
      </c>
      <c r="F822" s="80" t="s">
        <v>1043</v>
      </c>
      <c r="G822" s="83"/>
    </row>
    <row r="823" spans="1:7" ht="18" x14ac:dyDescent="0.2">
      <c r="A823" s="80">
        <v>82</v>
      </c>
      <c r="B823" s="80">
        <v>820</v>
      </c>
      <c r="C823" s="80">
        <v>10</v>
      </c>
      <c r="D823" s="81" t="s">
        <v>1033</v>
      </c>
      <c r="E823" s="80" t="s">
        <v>1034</v>
      </c>
      <c r="F823" s="80" t="s">
        <v>1044</v>
      </c>
      <c r="G823" s="83"/>
    </row>
    <row r="824" spans="1:7" ht="18" x14ac:dyDescent="0.2">
      <c r="A824" s="80">
        <v>83</v>
      </c>
      <c r="B824" s="80">
        <v>821</v>
      </c>
      <c r="C824" s="80">
        <v>1</v>
      </c>
      <c r="D824" s="81" t="s">
        <v>1045</v>
      </c>
      <c r="E824" s="80" t="s">
        <v>1046</v>
      </c>
      <c r="F824" s="80" t="s">
        <v>1047</v>
      </c>
      <c r="G824" s="83"/>
    </row>
    <row r="825" spans="1:7" ht="18" x14ac:dyDescent="0.2">
      <c r="A825" s="80">
        <v>83</v>
      </c>
      <c r="B825" s="80">
        <v>822</v>
      </c>
      <c r="C825" s="80">
        <v>2</v>
      </c>
      <c r="D825" s="81" t="s">
        <v>1045</v>
      </c>
      <c r="E825" s="80" t="s">
        <v>1046</v>
      </c>
      <c r="F825" s="80" t="s">
        <v>1048</v>
      </c>
      <c r="G825" s="83"/>
    </row>
    <row r="826" spans="1:7" ht="18" x14ac:dyDescent="0.2">
      <c r="A826" s="80">
        <v>83</v>
      </c>
      <c r="B826" s="80">
        <v>823</v>
      </c>
      <c r="C826" s="80">
        <v>3</v>
      </c>
      <c r="D826" s="81" t="s">
        <v>1045</v>
      </c>
      <c r="E826" s="80" t="s">
        <v>1046</v>
      </c>
      <c r="F826" s="80" t="s">
        <v>1049</v>
      </c>
      <c r="G826" s="83"/>
    </row>
    <row r="827" spans="1:7" ht="18" x14ac:dyDescent="0.2">
      <c r="A827" s="80">
        <v>83</v>
      </c>
      <c r="B827" s="80">
        <v>824</v>
      </c>
      <c r="C827" s="80">
        <v>4</v>
      </c>
      <c r="D827" s="81" t="s">
        <v>1045</v>
      </c>
      <c r="E827" s="80" t="s">
        <v>1046</v>
      </c>
      <c r="F827" s="80" t="s">
        <v>1050</v>
      </c>
      <c r="G827" s="83"/>
    </row>
    <row r="828" spans="1:7" ht="18" x14ac:dyDescent="0.2">
      <c r="A828" s="80">
        <v>83</v>
      </c>
      <c r="B828" s="80">
        <v>825</v>
      </c>
      <c r="C828" s="80">
        <v>5</v>
      </c>
      <c r="D828" s="81" t="s">
        <v>1045</v>
      </c>
      <c r="E828" s="80" t="s">
        <v>1046</v>
      </c>
      <c r="F828" s="80" t="s">
        <v>1051</v>
      </c>
      <c r="G828" s="83"/>
    </row>
    <row r="829" spans="1:7" ht="18" x14ac:dyDescent="0.2">
      <c r="A829" s="80">
        <v>83</v>
      </c>
      <c r="B829" s="80">
        <v>826</v>
      </c>
      <c r="C829" s="80">
        <v>6</v>
      </c>
      <c r="D829" s="81" t="s">
        <v>1045</v>
      </c>
      <c r="E829" s="80" t="s">
        <v>1046</v>
      </c>
      <c r="F829" s="80" t="s">
        <v>839</v>
      </c>
      <c r="G829" s="83"/>
    </row>
    <row r="830" spans="1:7" ht="18" x14ac:dyDescent="0.2">
      <c r="A830" s="80">
        <v>83</v>
      </c>
      <c r="B830" s="80">
        <v>827</v>
      </c>
      <c r="C830" s="80">
        <v>7</v>
      </c>
      <c r="D830" s="81" t="s">
        <v>1045</v>
      </c>
      <c r="E830" s="80" t="s">
        <v>1046</v>
      </c>
      <c r="F830" s="80" t="s">
        <v>1052</v>
      </c>
      <c r="G830" s="83"/>
    </row>
    <row r="831" spans="1:7" ht="18" x14ac:dyDescent="0.2">
      <c r="A831" s="80">
        <v>83</v>
      </c>
      <c r="B831" s="80">
        <v>828</v>
      </c>
      <c r="C831" s="80">
        <v>8</v>
      </c>
      <c r="D831" s="81" t="s">
        <v>1045</v>
      </c>
      <c r="E831" s="80" t="s">
        <v>1046</v>
      </c>
      <c r="F831" s="80" t="s">
        <v>1053</v>
      </c>
      <c r="G831" s="83"/>
    </row>
    <row r="832" spans="1:7" ht="18" x14ac:dyDescent="0.2">
      <c r="A832" s="80">
        <v>83</v>
      </c>
      <c r="B832" s="80">
        <v>829</v>
      </c>
      <c r="C832" s="80">
        <v>9</v>
      </c>
      <c r="D832" s="81" t="s">
        <v>1045</v>
      </c>
      <c r="E832" s="80" t="s">
        <v>1046</v>
      </c>
      <c r="F832" s="80" t="s">
        <v>1054</v>
      </c>
      <c r="G832" s="83"/>
    </row>
    <row r="833" spans="1:7" ht="18" x14ac:dyDescent="0.2">
      <c r="A833" s="80">
        <v>83</v>
      </c>
      <c r="B833" s="80">
        <v>830</v>
      </c>
      <c r="C833" s="80">
        <v>10</v>
      </c>
      <c r="D833" s="81" t="s">
        <v>1045</v>
      </c>
      <c r="E833" s="80" t="s">
        <v>1046</v>
      </c>
      <c r="F833" s="80" t="s">
        <v>1055</v>
      </c>
      <c r="G833" s="83"/>
    </row>
    <row r="834" spans="1:7" ht="18" x14ac:dyDescent="0.2">
      <c r="A834" s="80">
        <v>84</v>
      </c>
      <c r="B834" s="80">
        <v>831</v>
      </c>
      <c r="C834" s="80">
        <v>1</v>
      </c>
      <c r="D834" s="81" t="s">
        <v>1056</v>
      </c>
      <c r="E834" s="80" t="s">
        <v>1057</v>
      </c>
      <c r="F834" s="80" t="s">
        <v>1058</v>
      </c>
      <c r="G834" s="83"/>
    </row>
    <row r="835" spans="1:7" ht="18" x14ac:dyDescent="0.2">
      <c r="A835" s="80">
        <v>84</v>
      </c>
      <c r="B835" s="80">
        <v>832</v>
      </c>
      <c r="C835" s="80">
        <v>2</v>
      </c>
      <c r="D835" s="81" t="s">
        <v>1056</v>
      </c>
      <c r="E835" s="80" t="s">
        <v>1057</v>
      </c>
      <c r="F835" s="80" t="s">
        <v>1059</v>
      </c>
      <c r="G835" s="83"/>
    </row>
    <row r="836" spans="1:7" ht="18" x14ac:dyDescent="0.2">
      <c r="A836" s="80">
        <v>84</v>
      </c>
      <c r="B836" s="80">
        <v>833</v>
      </c>
      <c r="C836" s="80">
        <v>3</v>
      </c>
      <c r="D836" s="81" t="s">
        <v>1056</v>
      </c>
      <c r="E836" s="80" t="s">
        <v>1057</v>
      </c>
      <c r="F836" s="80" t="s">
        <v>1060</v>
      </c>
      <c r="G836" s="83"/>
    </row>
    <row r="837" spans="1:7" ht="18" x14ac:dyDescent="0.2">
      <c r="A837" s="80">
        <v>84</v>
      </c>
      <c r="B837" s="80">
        <v>834</v>
      </c>
      <c r="C837" s="80">
        <v>4</v>
      </c>
      <c r="D837" s="81" t="s">
        <v>1056</v>
      </c>
      <c r="E837" s="80" t="s">
        <v>1057</v>
      </c>
      <c r="F837" s="80" t="s">
        <v>1061</v>
      </c>
      <c r="G837" s="83"/>
    </row>
    <row r="838" spans="1:7" ht="18" x14ac:dyDescent="0.2">
      <c r="A838" s="80">
        <v>84</v>
      </c>
      <c r="B838" s="80">
        <v>835</v>
      </c>
      <c r="C838" s="80">
        <v>5</v>
      </c>
      <c r="D838" s="81" t="s">
        <v>1056</v>
      </c>
      <c r="E838" s="80" t="s">
        <v>1057</v>
      </c>
      <c r="F838" s="80" t="s">
        <v>1062</v>
      </c>
      <c r="G838" s="83"/>
    </row>
    <row r="839" spans="1:7" ht="18" x14ac:dyDescent="0.2">
      <c r="A839" s="80">
        <v>84</v>
      </c>
      <c r="B839" s="80">
        <v>836</v>
      </c>
      <c r="C839" s="80">
        <v>6</v>
      </c>
      <c r="D839" s="81" t="s">
        <v>1056</v>
      </c>
      <c r="E839" s="80" t="s">
        <v>1057</v>
      </c>
      <c r="F839" s="80" t="s">
        <v>1063</v>
      </c>
      <c r="G839" s="83"/>
    </row>
    <row r="840" spans="1:7" ht="18" x14ac:dyDescent="0.2">
      <c r="A840" s="80">
        <v>84</v>
      </c>
      <c r="B840" s="80">
        <v>837</v>
      </c>
      <c r="C840" s="80">
        <v>7</v>
      </c>
      <c r="D840" s="81" t="s">
        <v>1056</v>
      </c>
      <c r="E840" s="80" t="s">
        <v>1057</v>
      </c>
      <c r="F840" s="80" t="s">
        <v>1064</v>
      </c>
      <c r="G840" s="83"/>
    </row>
    <row r="841" spans="1:7" ht="18" x14ac:dyDescent="0.2">
      <c r="A841" s="80">
        <v>84</v>
      </c>
      <c r="B841" s="80">
        <v>838</v>
      </c>
      <c r="C841" s="80">
        <v>8</v>
      </c>
      <c r="D841" s="81" t="s">
        <v>1056</v>
      </c>
      <c r="E841" s="80" t="s">
        <v>1057</v>
      </c>
      <c r="F841" s="80" t="s">
        <v>1065</v>
      </c>
      <c r="G841" s="83"/>
    </row>
    <row r="842" spans="1:7" ht="18" x14ac:dyDescent="0.2">
      <c r="A842" s="80">
        <v>84</v>
      </c>
      <c r="B842" s="80">
        <v>839</v>
      </c>
      <c r="C842" s="80">
        <v>9</v>
      </c>
      <c r="D842" s="81" t="s">
        <v>1056</v>
      </c>
      <c r="E842" s="80" t="s">
        <v>1057</v>
      </c>
      <c r="F842" s="80" t="s">
        <v>1066</v>
      </c>
      <c r="G842" s="83"/>
    </row>
    <row r="843" spans="1:7" x14ac:dyDescent="0.2">
      <c r="A843" s="80">
        <v>84</v>
      </c>
      <c r="B843" s="80">
        <v>840</v>
      </c>
      <c r="C843" s="80">
        <v>10</v>
      </c>
      <c r="D843" s="81" t="s">
        <v>1056</v>
      </c>
      <c r="E843" s="80" t="s">
        <v>1057</v>
      </c>
      <c r="F843" s="80" t="s">
        <v>1067</v>
      </c>
    </row>
    <row r="844" spans="1:7" ht="18" x14ac:dyDescent="0.2">
      <c r="A844" s="80">
        <v>85</v>
      </c>
      <c r="B844" s="80">
        <v>841</v>
      </c>
      <c r="C844" s="80">
        <v>1</v>
      </c>
      <c r="D844" s="81" t="s">
        <v>1068</v>
      </c>
      <c r="E844" s="80" t="s">
        <v>1069</v>
      </c>
      <c r="F844" s="80" t="s">
        <v>1070</v>
      </c>
      <c r="G844" s="83"/>
    </row>
    <row r="845" spans="1:7" ht="18" x14ac:dyDescent="0.2">
      <c r="A845" s="80">
        <v>85</v>
      </c>
      <c r="B845" s="80">
        <v>842</v>
      </c>
      <c r="C845" s="80">
        <v>2</v>
      </c>
      <c r="D845" s="81" t="s">
        <v>1068</v>
      </c>
      <c r="E845" s="80" t="s">
        <v>1069</v>
      </c>
      <c r="F845" s="80" t="s">
        <v>1071</v>
      </c>
      <c r="G845" s="83"/>
    </row>
    <row r="846" spans="1:7" ht="18" x14ac:dyDescent="0.2">
      <c r="A846" s="80">
        <v>85</v>
      </c>
      <c r="B846" s="80">
        <v>843</v>
      </c>
      <c r="C846" s="80">
        <v>3</v>
      </c>
      <c r="D846" s="81" t="s">
        <v>1068</v>
      </c>
      <c r="E846" s="80" t="s">
        <v>1069</v>
      </c>
      <c r="F846" s="80" t="s">
        <v>1072</v>
      </c>
      <c r="G846" s="83"/>
    </row>
    <row r="847" spans="1:7" ht="18" x14ac:dyDescent="0.2">
      <c r="A847" s="80">
        <v>85</v>
      </c>
      <c r="B847" s="80">
        <v>844</v>
      </c>
      <c r="C847" s="80">
        <v>4</v>
      </c>
      <c r="D847" s="81" t="s">
        <v>1068</v>
      </c>
      <c r="E847" s="80" t="s">
        <v>1069</v>
      </c>
      <c r="F847" s="80" t="s">
        <v>1073</v>
      </c>
      <c r="G847" s="83"/>
    </row>
    <row r="848" spans="1:7" ht="18" x14ac:dyDescent="0.2">
      <c r="A848" s="80">
        <v>85</v>
      </c>
      <c r="B848" s="80">
        <v>845</v>
      </c>
      <c r="C848" s="80">
        <v>5</v>
      </c>
      <c r="D848" s="81" t="s">
        <v>1068</v>
      </c>
      <c r="E848" s="80" t="s">
        <v>1069</v>
      </c>
      <c r="F848" s="80" t="s">
        <v>1074</v>
      </c>
      <c r="G848" s="83"/>
    </row>
    <row r="849" spans="1:7" ht="18" x14ac:dyDescent="0.2">
      <c r="A849" s="80">
        <v>85</v>
      </c>
      <c r="B849" s="80">
        <v>846</v>
      </c>
      <c r="C849" s="80">
        <v>6</v>
      </c>
      <c r="D849" s="81" t="s">
        <v>1068</v>
      </c>
      <c r="E849" s="80" t="s">
        <v>1069</v>
      </c>
      <c r="F849" s="80" t="s">
        <v>1075</v>
      </c>
      <c r="G849" s="83"/>
    </row>
    <row r="850" spans="1:7" ht="18" x14ac:dyDescent="0.2">
      <c r="A850" s="80">
        <v>85</v>
      </c>
      <c r="B850" s="80">
        <v>847</v>
      </c>
      <c r="C850" s="80">
        <v>7</v>
      </c>
      <c r="D850" s="81" t="s">
        <v>1068</v>
      </c>
      <c r="E850" s="80" t="s">
        <v>1069</v>
      </c>
      <c r="F850" s="80" t="s">
        <v>1076</v>
      </c>
      <c r="G850" s="83"/>
    </row>
    <row r="851" spans="1:7" ht="18" x14ac:dyDescent="0.2">
      <c r="A851" s="80">
        <v>85</v>
      </c>
      <c r="B851" s="80">
        <v>848</v>
      </c>
      <c r="C851" s="80">
        <v>8</v>
      </c>
      <c r="D851" s="81" t="s">
        <v>1068</v>
      </c>
      <c r="E851" s="80" t="s">
        <v>1069</v>
      </c>
      <c r="F851" s="80" t="s">
        <v>1077</v>
      </c>
      <c r="G851" s="83"/>
    </row>
    <row r="852" spans="1:7" ht="18" x14ac:dyDescent="0.2">
      <c r="A852" s="80">
        <v>85</v>
      </c>
      <c r="B852" s="80">
        <v>849</v>
      </c>
      <c r="C852" s="80">
        <v>9</v>
      </c>
      <c r="D852" s="81" t="s">
        <v>1068</v>
      </c>
      <c r="E852" s="80" t="s">
        <v>1069</v>
      </c>
      <c r="F852" s="80" t="s">
        <v>1078</v>
      </c>
      <c r="G852" s="83"/>
    </row>
    <row r="853" spans="1:7" ht="18" x14ac:dyDescent="0.2">
      <c r="A853" s="80">
        <v>85</v>
      </c>
      <c r="B853" s="80">
        <v>850</v>
      </c>
      <c r="C853" s="80">
        <v>10</v>
      </c>
      <c r="D853" s="81" t="s">
        <v>1068</v>
      </c>
      <c r="E853" s="80" t="s">
        <v>1069</v>
      </c>
      <c r="F853" s="80" t="s">
        <v>1079</v>
      </c>
      <c r="G853" s="83"/>
    </row>
    <row r="854" spans="1:7" ht="18" x14ac:dyDescent="0.2">
      <c r="A854" s="80">
        <v>86</v>
      </c>
      <c r="B854" s="80">
        <v>851</v>
      </c>
      <c r="C854" s="80">
        <v>1</v>
      </c>
      <c r="D854" s="81">
        <v>1989</v>
      </c>
      <c r="E854" s="80" t="s">
        <v>1080</v>
      </c>
      <c r="F854" s="80" t="s">
        <v>1081</v>
      </c>
      <c r="G854" s="83"/>
    </row>
    <row r="855" spans="1:7" ht="18" x14ac:dyDescent="0.2">
      <c r="A855" s="80">
        <v>86</v>
      </c>
      <c r="B855" s="80">
        <v>852</v>
      </c>
      <c r="C855" s="80">
        <v>2</v>
      </c>
      <c r="D855" s="81">
        <v>1989</v>
      </c>
      <c r="E855" s="80" t="s">
        <v>1080</v>
      </c>
      <c r="F855" s="80" t="s">
        <v>1082</v>
      </c>
      <c r="G855" s="83"/>
    </row>
    <row r="856" spans="1:7" ht="18" x14ac:dyDescent="0.2">
      <c r="A856" s="80">
        <v>86</v>
      </c>
      <c r="B856" s="80">
        <v>853</v>
      </c>
      <c r="C856" s="80">
        <v>3</v>
      </c>
      <c r="D856" s="81">
        <v>1989</v>
      </c>
      <c r="E856" s="80" t="s">
        <v>1080</v>
      </c>
      <c r="F856" s="80" t="s">
        <v>1083</v>
      </c>
      <c r="G856" s="83"/>
    </row>
    <row r="857" spans="1:7" ht="18" x14ac:dyDescent="0.2">
      <c r="A857" s="80">
        <v>86</v>
      </c>
      <c r="B857" s="80">
        <v>854</v>
      </c>
      <c r="C857" s="80">
        <v>4</v>
      </c>
      <c r="D857" s="81">
        <v>1989</v>
      </c>
      <c r="E857" s="80" t="s">
        <v>1080</v>
      </c>
      <c r="F857" s="80" t="s">
        <v>1084</v>
      </c>
      <c r="G857" s="83"/>
    </row>
    <row r="858" spans="1:7" ht="18" x14ac:dyDescent="0.2">
      <c r="A858" s="80">
        <v>86</v>
      </c>
      <c r="B858" s="80">
        <v>855</v>
      </c>
      <c r="C858" s="80">
        <v>5</v>
      </c>
      <c r="D858" s="81">
        <v>1989</v>
      </c>
      <c r="E858" s="80" t="s">
        <v>1080</v>
      </c>
      <c r="F858" s="80" t="s">
        <v>1085</v>
      </c>
      <c r="G858" s="83"/>
    </row>
    <row r="859" spans="1:7" ht="18" x14ac:dyDescent="0.2">
      <c r="A859" s="80">
        <v>86</v>
      </c>
      <c r="B859" s="80">
        <v>856</v>
      </c>
      <c r="C859" s="80">
        <v>6</v>
      </c>
      <c r="D859" s="81">
        <v>1989</v>
      </c>
      <c r="E859" s="80" t="s">
        <v>1080</v>
      </c>
      <c r="F859" s="80" t="s">
        <v>1086</v>
      </c>
      <c r="G859" s="83"/>
    </row>
    <row r="860" spans="1:7" ht="18" x14ac:dyDescent="0.2">
      <c r="A860" s="80">
        <v>86</v>
      </c>
      <c r="B860" s="80">
        <v>857</v>
      </c>
      <c r="C860" s="80">
        <v>7</v>
      </c>
      <c r="D860" s="81">
        <v>1989</v>
      </c>
      <c r="E860" s="80" t="s">
        <v>1080</v>
      </c>
      <c r="F860" s="80" t="s">
        <v>1087</v>
      </c>
      <c r="G860" s="83"/>
    </row>
    <row r="861" spans="1:7" ht="18" x14ac:dyDescent="0.2">
      <c r="A861" s="80">
        <v>86</v>
      </c>
      <c r="B861" s="80">
        <v>858</v>
      </c>
      <c r="C861" s="80">
        <v>8</v>
      </c>
      <c r="D861" s="81">
        <v>1989</v>
      </c>
      <c r="E861" s="80" t="s">
        <v>1080</v>
      </c>
      <c r="F861" s="80" t="s">
        <v>1088</v>
      </c>
      <c r="G861" s="83"/>
    </row>
    <row r="862" spans="1:7" ht="18" x14ac:dyDescent="0.2">
      <c r="A862" s="80">
        <v>86</v>
      </c>
      <c r="B862" s="80">
        <v>859</v>
      </c>
      <c r="C862" s="80">
        <v>9</v>
      </c>
      <c r="D862" s="81">
        <v>1989</v>
      </c>
      <c r="E862" s="80" t="s">
        <v>1080</v>
      </c>
      <c r="F862" s="80" t="s">
        <v>1089</v>
      </c>
      <c r="G862" s="83"/>
    </row>
    <row r="863" spans="1:7" ht="18" x14ac:dyDescent="0.2">
      <c r="A863" s="80">
        <v>86</v>
      </c>
      <c r="B863" s="80">
        <v>860</v>
      </c>
      <c r="C863" s="80">
        <v>10</v>
      </c>
      <c r="D863" s="81">
        <v>1989</v>
      </c>
      <c r="E863" s="80" t="s">
        <v>1080</v>
      </c>
      <c r="F863" s="80" t="s">
        <v>1090</v>
      </c>
      <c r="G863" s="83"/>
    </row>
    <row r="864" spans="1:7" ht="18" x14ac:dyDescent="0.2">
      <c r="A864" s="80">
        <v>87</v>
      </c>
      <c r="B864" s="80">
        <v>861</v>
      </c>
      <c r="C864" s="80">
        <v>1</v>
      </c>
      <c r="D864" s="81" t="s">
        <v>1091</v>
      </c>
      <c r="E864" s="80" t="s">
        <v>1092</v>
      </c>
      <c r="F864" s="80" t="s">
        <v>1093</v>
      </c>
      <c r="G864" s="83"/>
    </row>
    <row r="865" spans="1:7" ht="18" x14ac:dyDescent="0.2">
      <c r="A865" s="80">
        <v>87</v>
      </c>
      <c r="B865" s="80">
        <v>862</v>
      </c>
      <c r="C865" s="80">
        <v>2</v>
      </c>
      <c r="D865" s="81" t="s">
        <v>1091</v>
      </c>
      <c r="E865" s="80" t="s">
        <v>1092</v>
      </c>
      <c r="F865" s="80" t="s">
        <v>1094</v>
      </c>
      <c r="G865" s="83"/>
    </row>
    <row r="866" spans="1:7" ht="18" x14ac:dyDescent="0.2">
      <c r="A866" s="80">
        <v>87</v>
      </c>
      <c r="B866" s="80">
        <v>863</v>
      </c>
      <c r="C866" s="80">
        <v>3</v>
      </c>
      <c r="D866" s="81" t="s">
        <v>1091</v>
      </c>
      <c r="E866" s="80" t="s">
        <v>1092</v>
      </c>
      <c r="F866" s="80" t="s">
        <v>1095</v>
      </c>
      <c r="G866" s="83"/>
    </row>
    <row r="867" spans="1:7" ht="18" x14ac:dyDescent="0.2">
      <c r="A867" s="80">
        <v>87</v>
      </c>
      <c r="B867" s="80">
        <v>864</v>
      </c>
      <c r="C867" s="80">
        <v>4</v>
      </c>
      <c r="D867" s="81" t="s">
        <v>1091</v>
      </c>
      <c r="E867" s="80" t="s">
        <v>1092</v>
      </c>
      <c r="F867" s="80" t="s">
        <v>1096</v>
      </c>
      <c r="G867" s="83"/>
    </row>
    <row r="868" spans="1:7" ht="18" x14ac:dyDescent="0.2">
      <c r="A868" s="80">
        <v>87</v>
      </c>
      <c r="B868" s="80">
        <v>865</v>
      </c>
      <c r="C868" s="80">
        <v>5</v>
      </c>
      <c r="D868" s="81" t="s">
        <v>1091</v>
      </c>
      <c r="E868" s="80" t="s">
        <v>1092</v>
      </c>
      <c r="F868" s="80" t="s">
        <v>1097</v>
      </c>
      <c r="G868" s="83"/>
    </row>
    <row r="869" spans="1:7" ht="18" x14ac:dyDescent="0.2">
      <c r="A869" s="80">
        <v>87</v>
      </c>
      <c r="B869" s="80">
        <v>866</v>
      </c>
      <c r="C869" s="80">
        <v>6</v>
      </c>
      <c r="D869" s="81" t="s">
        <v>1091</v>
      </c>
      <c r="E869" s="80" t="s">
        <v>1092</v>
      </c>
      <c r="F869" s="80" t="s">
        <v>1098</v>
      </c>
      <c r="G869" s="83"/>
    </row>
    <row r="870" spans="1:7" ht="18" x14ac:dyDescent="0.2">
      <c r="A870" s="80">
        <v>87</v>
      </c>
      <c r="B870" s="80">
        <v>867</v>
      </c>
      <c r="C870" s="80">
        <v>7</v>
      </c>
      <c r="D870" s="81" t="s">
        <v>1091</v>
      </c>
      <c r="E870" s="80" t="s">
        <v>1092</v>
      </c>
      <c r="F870" s="80" t="s">
        <v>1099</v>
      </c>
      <c r="G870" s="83"/>
    </row>
    <row r="871" spans="1:7" ht="18" x14ac:dyDescent="0.2">
      <c r="A871" s="80">
        <v>87</v>
      </c>
      <c r="B871" s="80">
        <v>868</v>
      </c>
      <c r="C871" s="80">
        <v>8</v>
      </c>
      <c r="D871" s="81" t="s">
        <v>1091</v>
      </c>
      <c r="E871" s="80" t="s">
        <v>1092</v>
      </c>
      <c r="F871" s="80" t="s">
        <v>1100</v>
      </c>
      <c r="G871" s="83"/>
    </row>
    <row r="872" spans="1:7" ht="18" x14ac:dyDescent="0.2">
      <c r="A872" s="80">
        <v>87</v>
      </c>
      <c r="B872" s="80">
        <v>869</v>
      </c>
      <c r="C872" s="80">
        <v>9</v>
      </c>
      <c r="D872" s="81" t="s">
        <v>1091</v>
      </c>
      <c r="E872" s="80" t="s">
        <v>1092</v>
      </c>
      <c r="F872" s="80" t="s">
        <v>1101</v>
      </c>
      <c r="G872" s="83"/>
    </row>
    <row r="873" spans="1:7" ht="18" x14ac:dyDescent="0.2">
      <c r="A873" s="80">
        <v>87</v>
      </c>
      <c r="B873" s="80">
        <v>870</v>
      </c>
      <c r="C873" s="80">
        <v>10</v>
      </c>
      <c r="D873" s="81" t="s">
        <v>1091</v>
      </c>
      <c r="E873" s="80" t="s">
        <v>1092</v>
      </c>
      <c r="F873" s="80" t="s">
        <v>1102</v>
      </c>
      <c r="G873" s="83"/>
    </row>
    <row r="874" spans="1:7" ht="18" x14ac:dyDescent="0.2">
      <c r="A874" s="80">
        <v>88</v>
      </c>
      <c r="B874" s="80">
        <v>871</v>
      </c>
      <c r="C874" s="80">
        <v>1</v>
      </c>
      <c r="D874" s="81" t="s">
        <v>1103</v>
      </c>
      <c r="E874" s="80" t="s">
        <v>1104</v>
      </c>
      <c r="F874" s="80" t="s">
        <v>1105</v>
      </c>
      <c r="G874" s="84"/>
    </row>
    <row r="875" spans="1:7" ht="18" x14ac:dyDescent="0.2">
      <c r="A875" s="80">
        <v>88</v>
      </c>
      <c r="B875" s="80">
        <v>872</v>
      </c>
      <c r="C875" s="80">
        <v>2</v>
      </c>
      <c r="D875" s="81" t="s">
        <v>1103</v>
      </c>
      <c r="E875" s="80" t="s">
        <v>1104</v>
      </c>
      <c r="F875" s="80" t="s">
        <v>1106</v>
      </c>
      <c r="G875" s="84"/>
    </row>
    <row r="876" spans="1:7" ht="18" x14ac:dyDescent="0.2">
      <c r="A876" s="80">
        <v>88</v>
      </c>
      <c r="B876" s="80">
        <v>873</v>
      </c>
      <c r="C876" s="80">
        <v>3</v>
      </c>
      <c r="D876" s="81" t="s">
        <v>1103</v>
      </c>
      <c r="E876" s="80" t="s">
        <v>1104</v>
      </c>
      <c r="F876" s="80" t="s">
        <v>1107</v>
      </c>
      <c r="G876" s="84"/>
    </row>
    <row r="877" spans="1:7" ht="18" x14ac:dyDescent="0.2">
      <c r="A877" s="80">
        <v>88</v>
      </c>
      <c r="B877" s="80">
        <v>874</v>
      </c>
      <c r="C877" s="80">
        <v>4</v>
      </c>
      <c r="D877" s="81" t="s">
        <v>1103</v>
      </c>
      <c r="E877" s="80" t="s">
        <v>1104</v>
      </c>
      <c r="F877" s="80" t="s">
        <v>1108</v>
      </c>
      <c r="G877" s="84"/>
    </row>
    <row r="878" spans="1:7" ht="18" x14ac:dyDescent="0.2">
      <c r="A878" s="80">
        <v>88</v>
      </c>
      <c r="B878" s="80">
        <v>875</v>
      </c>
      <c r="C878" s="80">
        <v>5</v>
      </c>
      <c r="D878" s="81" t="s">
        <v>1103</v>
      </c>
      <c r="E878" s="80" t="s">
        <v>1104</v>
      </c>
      <c r="F878" s="80" t="s">
        <v>1109</v>
      </c>
      <c r="G878" s="84"/>
    </row>
    <row r="879" spans="1:7" ht="18" x14ac:dyDescent="0.2">
      <c r="A879" s="80">
        <v>88</v>
      </c>
      <c r="B879" s="80">
        <v>876</v>
      </c>
      <c r="C879" s="80">
        <v>6</v>
      </c>
      <c r="D879" s="81" t="s">
        <v>1103</v>
      </c>
      <c r="E879" s="80" t="s">
        <v>1104</v>
      </c>
      <c r="F879" s="80" t="s">
        <v>1110</v>
      </c>
      <c r="G879" s="84"/>
    </row>
    <row r="880" spans="1:7" ht="18" x14ac:dyDescent="0.2">
      <c r="A880" s="80">
        <v>88</v>
      </c>
      <c r="B880" s="80">
        <v>877</v>
      </c>
      <c r="C880" s="80">
        <v>7</v>
      </c>
      <c r="D880" s="81" t="s">
        <v>1103</v>
      </c>
      <c r="E880" s="80" t="s">
        <v>1104</v>
      </c>
      <c r="F880" s="80" t="s">
        <v>1111</v>
      </c>
      <c r="G880" s="84"/>
    </row>
    <row r="881" spans="1:7" ht="18" x14ac:dyDescent="0.2">
      <c r="A881" s="80">
        <v>88</v>
      </c>
      <c r="B881" s="80">
        <v>878</v>
      </c>
      <c r="C881" s="80">
        <v>8</v>
      </c>
      <c r="D881" s="81" t="s">
        <v>1103</v>
      </c>
      <c r="E881" s="80" t="s">
        <v>1104</v>
      </c>
      <c r="F881" s="80" t="s">
        <v>1112</v>
      </c>
      <c r="G881" s="84"/>
    </row>
    <row r="882" spans="1:7" ht="18" x14ac:dyDescent="0.2">
      <c r="A882" s="80">
        <v>88</v>
      </c>
      <c r="B882" s="80">
        <v>879</v>
      </c>
      <c r="C882" s="80">
        <v>9</v>
      </c>
      <c r="D882" s="81" t="s">
        <v>1103</v>
      </c>
      <c r="E882" s="80" t="s">
        <v>1104</v>
      </c>
      <c r="F882" s="80" t="s">
        <v>1113</v>
      </c>
      <c r="G882" s="84"/>
    </row>
    <row r="883" spans="1:7" ht="18" x14ac:dyDescent="0.2">
      <c r="A883" s="80">
        <v>88</v>
      </c>
      <c r="B883" s="80">
        <v>880</v>
      </c>
      <c r="C883" s="80">
        <v>10</v>
      </c>
      <c r="D883" s="81" t="s">
        <v>1103</v>
      </c>
      <c r="E883" s="80" t="s">
        <v>1104</v>
      </c>
      <c r="F883" s="80" t="s">
        <v>1114</v>
      </c>
      <c r="G883" s="84"/>
    </row>
    <row r="884" spans="1:7" ht="18" x14ac:dyDescent="0.2">
      <c r="A884" s="80">
        <v>89</v>
      </c>
      <c r="B884" s="80">
        <v>881</v>
      </c>
      <c r="C884" s="80">
        <v>1</v>
      </c>
      <c r="D884" s="81" t="s">
        <v>1115</v>
      </c>
      <c r="E884" s="80" t="s">
        <v>1116</v>
      </c>
      <c r="F884" s="80" t="s">
        <v>1115</v>
      </c>
      <c r="G884" s="83"/>
    </row>
    <row r="885" spans="1:7" ht="18" x14ac:dyDescent="0.2">
      <c r="A885" s="80">
        <v>89</v>
      </c>
      <c r="B885" s="80">
        <v>882</v>
      </c>
      <c r="C885" s="80">
        <v>2</v>
      </c>
      <c r="D885" s="81" t="s">
        <v>1115</v>
      </c>
      <c r="E885" s="80" t="s">
        <v>1116</v>
      </c>
      <c r="F885" s="80" t="s">
        <v>1117</v>
      </c>
      <c r="G885" s="83"/>
    </row>
    <row r="886" spans="1:7" ht="18" x14ac:dyDescent="0.2">
      <c r="A886" s="80">
        <v>89</v>
      </c>
      <c r="B886" s="80">
        <v>883</v>
      </c>
      <c r="C886" s="80">
        <v>3</v>
      </c>
      <c r="D886" s="81" t="s">
        <v>1115</v>
      </c>
      <c r="E886" s="80" t="s">
        <v>1116</v>
      </c>
      <c r="F886" s="80" t="s">
        <v>1118</v>
      </c>
      <c r="G886" s="83"/>
    </row>
    <row r="887" spans="1:7" ht="18" x14ac:dyDescent="0.2">
      <c r="A887" s="80">
        <v>89</v>
      </c>
      <c r="B887" s="80">
        <v>884</v>
      </c>
      <c r="C887" s="80">
        <v>4</v>
      </c>
      <c r="D887" s="81" t="s">
        <v>1115</v>
      </c>
      <c r="E887" s="80" t="s">
        <v>1116</v>
      </c>
      <c r="F887" s="80" t="s">
        <v>1119</v>
      </c>
      <c r="G887" s="83"/>
    </row>
    <row r="888" spans="1:7" ht="18" x14ac:dyDescent="0.2">
      <c r="A888" s="80">
        <v>89</v>
      </c>
      <c r="B888" s="80">
        <v>885</v>
      </c>
      <c r="C888" s="80">
        <v>5</v>
      </c>
      <c r="D888" s="81" t="s">
        <v>1115</v>
      </c>
      <c r="E888" s="80" t="s">
        <v>1116</v>
      </c>
      <c r="F888" s="80" t="s">
        <v>1120</v>
      </c>
      <c r="G888" s="83"/>
    </row>
    <row r="889" spans="1:7" ht="18" x14ac:dyDescent="0.2">
      <c r="A889" s="80">
        <v>89</v>
      </c>
      <c r="B889" s="80">
        <v>886</v>
      </c>
      <c r="C889" s="80">
        <v>6</v>
      </c>
      <c r="D889" s="81" t="s">
        <v>1115</v>
      </c>
      <c r="E889" s="80" t="s">
        <v>1116</v>
      </c>
      <c r="F889" s="80" t="s">
        <v>1121</v>
      </c>
      <c r="G889" s="83"/>
    </row>
    <row r="890" spans="1:7" ht="18" x14ac:dyDescent="0.2">
      <c r="A890" s="80">
        <v>89</v>
      </c>
      <c r="B890" s="80">
        <v>887</v>
      </c>
      <c r="C890" s="80">
        <v>7</v>
      </c>
      <c r="D890" s="81" t="s">
        <v>1115</v>
      </c>
      <c r="E890" s="80" t="s">
        <v>1116</v>
      </c>
      <c r="F890" s="80" t="s">
        <v>1122</v>
      </c>
      <c r="G890" s="83"/>
    </row>
    <row r="891" spans="1:7" ht="18" x14ac:dyDescent="0.2">
      <c r="A891" s="80">
        <v>89</v>
      </c>
      <c r="B891" s="80">
        <v>888</v>
      </c>
      <c r="C891" s="80">
        <v>8</v>
      </c>
      <c r="D891" s="81" t="s">
        <v>1115</v>
      </c>
      <c r="E891" s="80" t="s">
        <v>1116</v>
      </c>
      <c r="F891" s="80" t="s">
        <v>1123</v>
      </c>
      <c r="G891" s="83"/>
    </row>
    <row r="892" spans="1:7" ht="18" x14ac:dyDescent="0.2">
      <c r="A892" s="80">
        <v>89</v>
      </c>
      <c r="B892" s="80">
        <v>889</v>
      </c>
      <c r="C892" s="80">
        <v>9</v>
      </c>
      <c r="D892" s="81" t="s">
        <v>1115</v>
      </c>
      <c r="E892" s="80" t="s">
        <v>1116</v>
      </c>
      <c r="F892" s="80" t="s">
        <v>1124</v>
      </c>
      <c r="G892" s="83"/>
    </row>
    <row r="893" spans="1:7" ht="18" x14ac:dyDescent="0.2">
      <c r="A893" s="80">
        <v>89</v>
      </c>
      <c r="B893" s="80">
        <v>890</v>
      </c>
      <c r="C893" s="80">
        <v>10</v>
      </c>
      <c r="D893" s="81" t="s">
        <v>1115</v>
      </c>
      <c r="E893" s="80" t="s">
        <v>1116</v>
      </c>
      <c r="F893" s="80" t="s">
        <v>1125</v>
      </c>
      <c r="G893" s="83"/>
    </row>
    <row r="894" spans="1:7" ht="18" x14ac:dyDescent="0.2">
      <c r="A894" s="80">
        <v>90</v>
      </c>
      <c r="B894" s="80">
        <v>891</v>
      </c>
      <c r="C894" s="80">
        <v>1</v>
      </c>
      <c r="D894" s="81" t="s">
        <v>1126</v>
      </c>
      <c r="E894" s="80" t="s">
        <v>1127</v>
      </c>
      <c r="F894" s="80" t="s">
        <v>1128</v>
      </c>
      <c r="G894" s="83"/>
    </row>
    <row r="895" spans="1:7" ht="18" x14ac:dyDescent="0.2">
      <c r="A895" s="80">
        <v>90</v>
      </c>
      <c r="B895" s="80">
        <v>892</v>
      </c>
      <c r="C895" s="80">
        <v>2</v>
      </c>
      <c r="D895" s="81" t="s">
        <v>1126</v>
      </c>
      <c r="E895" s="80" t="s">
        <v>1127</v>
      </c>
      <c r="F895" s="80" t="s">
        <v>1129</v>
      </c>
      <c r="G895" s="83"/>
    </row>
    <row r="896" spans="1:7" ht="18" x14ac:dyDescent="0.2">
      <c r="A896" s="80">
        <v>90</v>
      </c>
      <c r="B896" s="80">
        <v>893</v>
      </c>
      <c r="C896" s="80">
        <v>3</v>
      </c>
      <c r="D896" s="81" t="s">
        <v>1126</v>
      </c>
      <c r="E896" s="80" t="s">
        <v>1127</v>
      </c>
      <c r="F896" s="80" t="s">
        <v>1130</v>
      </c>
      <c r="G896" s="83"/>
    </row>
    <row r="897" spans="1:7" ht="18" x14ac:dyDescent="0.2">
      <c r="A897" s="80">
        <v>90</v>
      </c>
      <c r="B897" s="80">
        <v>894</v>
      </c>
      <c r="C897" s="80">
        <v>4</v>
      </c>
      <c r="D897" s="81" t="s">
        <v>1126</v>
      </c>
      <c r="E897" s="80" t="s">
        <v>1127</v>
      </c>
      <c r="F897" s="80" t="s">
        <v>1131</v>
      </c>
      <c r="G897" s="83"/>
    </row>
    <row r="898" spans="1:7" ht="18" x14ac:dyDescent="0.2">
      <c r="A898" s="80">
        <v>90</v>
      </c>
      <c r="B898" s="80">
        <v>895</v>
      </c>
      <c r="C898" s="80">
        <v>5</v>
      </c>
      <c r="D898" s="81" t="s">
        <v>1126</v>
      </c>
      <c r="E898" s="80" t="s">
        <v>1127</v>
      </c>
      <c r="F898" s="80" t="s">
        <v>1132</v>
      </c>
      <c r="G898" s="83"/>
    </row>
    <row r="899" spans="1:7" ht="18" x14ac:dyDescent="0.2">
      <c r="A899" s="80">
        <v>90</v>
      </c>
      <c r="B899" s="80">
        <v>896</v>
      </c>
      <c r="C899" s="80">
        <v>6</v>
      </c>
      <c r="D899" s="81" t="s">
        <v>1126</v>
      </c>
      <c r="E899" s="80" t="s">
        <v>1127</v>
      </c>
      <c r="F899" s="80" t="s">
        <v>1133</v>
      </c>
      <c r="G899" s="83"/>
    </row>
    <row r="900" spans="1:7" ht="18" x14ac:dyDescent="0.2">
      <c r="A900" s="80">
        <v>90</v>
      </c>
      <c r="B900" s="80">
        <v>897</v>
      </c>
      <c r="C900" s="80">
        <v>7</v>
      </c>
      <c r="D900" s="81" t="s">
        <v>1126</v>
      </c>
      <c r="E900" s="80" t="s">
        <v>1127</v>
      </c>
      <c r="F900" s="80" t="s">
        <v>1134</v>
      </c>
      <c r="G900" s="83"/>
    </row>
    <row r="901" spans="1:7" ht="18" x14ac:dyDescent="0.2">
      <c r="A901" s="80">
        <v>90</v>
      </c>
      <c r="B901" s="80">
        <v>898</v>
      </c>
      <c r="C901" s="80">
        <v>8</v>
      </c>
      <c r="D901" s="81" t="s">
        <v>1126</v>
      </c>
      <c r="E901" s="80" t="s">
        <v>1127</v>
      </c>
      <c r="F901" s="80" t="s">
        <v>1135</v>
      </c>
      <c r="G901" s="83"/>
    </row>
    <row r="902" spans="1:7" ht="18" x14ac:dyDescent="0.2">
      <c r="A902" s="80">
        <v>90</v>
      </c>
      <c r="B902" s="80">
        <v>899</v>
      </c>
      <c r="C902" s="80">
        <v>9</v>
      </c>
      <c r="D902" s="81" t="s">
        <v>1126</v>
      </c>
      <c r="E902" s="80" t="s">
        <v>1127</v>
      </c>
      <c r="F902" s="80" t="s">
        <v>1136</v>
      </c>
      <c r="G902" s="83"/>
    </row>
    <row r="903" spans="1:7" ht="18" x14ac:dyDescent="0.2">
      <c r="A903" s="80">
        <v>90</v>
      </c>
      <c r="B903" s="80">
        <v>900</v>
      </c>
      <c r="C903" s="80">
        <v>10</v>
      </c>
      <c r="D903" s="81" t="s">
        <v>1126</v>
      </c>
      <c r="E903" s="80" t="s">
        <v>1127</v>
      </c>
      <c r="F903" s="80" t="s">
        <v>1137</v>
      </c>
      <c r="G903" s="83"/>
    </row>
    <row r="904" spans="1:7" ht="18" x14ac:dyDescent="0.2">
      <c r="A904" s="80">
        <v>91</v>
      </c>
      <c r="B904" s="80">
        <v>901</v>
      </c>
      <c r="C904" s="80">
        <v>1</v>
      </c>
      <c r="D904" s="81" t="s">
        <v>1138</v>
      </c>
      <c r="E904" s="80" t="s">
        <v>1139</v>
      </c>
      <c r="F904" s="80" t="s">
        <v>1140</v>
      </c>
      <c r="G904" s="84"/>
    </row>
    <row r="905" spans="1:7" ht="18" x14ac:dyDescent="0.2">
      <c r="A905" s="80">
        <v>91</v>
      </c>
      <c r="B905" s="80">
        <v>902</v>
      </c>
      <c r="C905" s="80">
        <v>2</v>
      </c>
      <c r="D905" s="81" t="s">
        <v>1138</v>
      </c>
      <c r="E905" s="80" t="s">
        <v>1139</v>
      </c>
      <c r="F905" s="80" t="s">
        <v>1141</v>
      </c>
      <c r="G905" s="84"/>
    </row>
    <row r="906" spans="1:7" ht="18" x14ac:dyDescent="0.2">
      <c r="A906" s="80">
        <v>91</v>
      </c>
      <c r="B906" s="80">
        <v>903</v>
      </c>
      <c r="C906" s="80">
        <v>3</v>
      </c>
      <c r="D906" s="81" t="s">
        <v>1138</v>
      </c>
      <c r="E906" s="80" t="s">
        <v>1139</v>
      </c>
      <c r="F906" s="80" t="s">
        <v>1142</v>
      </c>
      <c r="G906" s="84"/>
    </row>
    <row r="907" spans="1:7" ht="18" x14ac:dyDescent="0.2">
      <c r="A907" s="80">
        <v>91</v>
      </c>
      <c r="B907" s="80">
        <v>904</v>
      </c>
      <c r="C907" s="80">
        <v>4</v>
      </c>
      <c r="D907" s="81" t="s">
        <v>1138</v>
      </c>
      <c r="E907" s="80" t="s">
        <v>1139</v>
      </c>
      <c r="F907" s="80" t="s">
        <v>1143</v>
      </c>
      <c r="G907" s="84"/>
    </row>
    <row r="908" spans="1:7" ht="18" x14ac:dyDescent="0.2">
      <c r="A908" s="80">
        <v>91</v>
      </c>
      <c r="B908" s="80">
        <v>905</v>
      </c>
      <c r="C908" s="80">
        <v>5</v>
      </c>
      <c r="D908" s="81" t="s">
        <v>1138</v>
      </c>
      <c r="E908" s="80" t="s">
        <v>1139</v>
      </c>
      <c r="F908" s="80" t="s">
        <v>1144</v>
      </c>
      <c r="G908" s="84"/>
    </row>
    <row r="909" spans="1:7" ht="18" x14ac:dyDescent="0.2">
      <c r="A909" s="80">
        <v>91</v>
      </c>
      <c r="B909" s="80">
        <v>906</v>
      </c>
      <c r="C909" s="80">
        <v>6</v>
      </c>
      <c r="D909" s="81" t="s">
        <v>1138</v>
      </c>
      <c r="E909" s="80" t="s">
        <v>1139</v>
      </c>
      <c r="F909" s="80" t="s">
        <v>1145</v>
      </c>
      <c r="G909" s="84"/>
    </row>
    <row r="910" spans="1:7" ht="18" x14ac:dyDescent="0.2">
      <c r="A910" s="80">
        <v>91</v>
      </c>
      <c r="B910" s="80">
        <v>907</v>
      </c>
      <c r="C910" s="80">
        <v>7</v>
      </c>
      <c r="D910" s="81" t="s">
        <v>1138</v>
      </c>
      <c r="E910" s="80" t="s">
        <v>1139</v>
      </c>
      <c r="F910" s="80" t="s">
        <v>1146</v>
      </c>
      <c r="G910" s="84"/>
    </row>
    <row r="911" spans="1:7" ht="18" x14ac:dyDescent="0.2">
      <c r="A911" s="80">
        <v>91</v>
      </c>
      <c r="B911" s="80">
        <v>908</v>
      </c>
      <c r="C911" s="80">
        <v>8</v>
      </c>
      <c r="D911" s="81" t="s">
        <v>1138</v>
      </c>
      <c r="E911" s="80" t="s">
        <v>1139</v>
      </c>
      <c r="F911" s="80" t="s">
        <v>1147</v>
      </c>
      <c r="G911" s="84"/>
    </row>
    <row r="912" spans="1:7" ht="18" x14ac:dyDescent="0.2">
      <c r="A912" s="80">
        <v>91</v>
      </c>
      <c r="B912" s="80">
        <v>909</v>
      </c>
      <c r="C912" s="80">
        <v>9</v>
      </c>
      <c r="D912" s="81" t="s">
        <v>1138</v>
      </c>
      <c r="E912" s="80" t="s">
        <v>1139</v>
      </c>
      <c r="F912" s="80" t="s">
        <v>1148</v>
      </c>
      <c r="G912" s="84"/>
    </row>
    <row r="913" spans="1:8" ht="18" x14ac:dyDescent="0.2">
      <c r="A913" s="80">
        <v>91</v>
      </c>
      <c r="B913" s="80">
        <v>910</v>
      </c>
      <c r="C913" s="80">
        <v>10</v>
      </c>
      <c r="D913" s="81" t="s">
        <v>1138</v>
      </c>
      <c r="E913" s="80" t="s">
        <v>1139</v>
      </c>
      <c r="F913" s="80" t="s">
        <v>1149</v>
      </c>
      <c r="G913" s="84"/>
    </row>
    <row r="914" spans="1:8" ht="18" x14ac:dyDescent="0.2">
      <c r="A914" s="80">
        <v>92</v>
      </c>
      <c r="B914" s="80">
        <v>911</v>
      </c>
      <c r="C914" s="80">
        <v>1</v>
      </c>
      <c r="D914" s="81" t="s">
        <v>1150</v>
      </c>
      <c r="E914" s="80" t="s">
        <v>1151</v>
      </c>
      <c r="F914" s="80" t="s">
        <v>1152</v>
      </c>
      <c r="G914" s="83"/>
    </row>
    <row r="915" spans="1:8" ht="18" x14ac:dyDescent="0.2">
      <c r="A915" s="80">
        <v>92</v>
      </c>
      <c r="B915" s="80">
        <v>912</v>
      </c>
      <c r="C915" s="80">
        <v>2</v>
      </c>
      <c r="D915" s="81" t="s">
        <v>1150</v>
      </c>
      <c r="E915" s="80" t="s">
        <v>1151</v>
      </c>
      <c r="F915" s="80" t="s">
        <v>1153</v>
      </c>
      <c r="G915" s="83"/>
    </row>
    <row r="916" spans="1:8" ht="18" x14ac:dyDescent="0.2">
      <c r="A916" s="80">
        <v>92</v>
      </c>
      <c r="B916" s="80">
        <v>913</v>
      </c>
      <c r="C916" s="80">
        <v>3</v>
      </c>
      <c r="D916" s="81" t="s">
        <v>1150</v>
      </c>
      <c r="E916" s="80" t="s">
        <v>1151</v>
      </c>
      <c r="F916" s="80" t="s">
        <v>1154</v>
      </c>
      <c r="G916" s="83"/>
    </row>
    <row r="917" spans="1:8" ht="18" x14ac:dyDescent="0.2">
      <c r="A917" s="80">
        <v>92</v>
      </c>
      <c r="B917" s="80">
        <v>914</v>
      </c>
      <c r="C917" s="80">
        <v>4</v>
      </c>
      <c r="D917" s="81" t="s">
        <v>1150</v>
      </c>
      <c r="E917" s="80" t="s">
        <v>1151</v>
      </c>
      <c r="F917" s="80" t="s">
        <v>1155</v>
      </c>
      <c r="G917" s="83"/>
    </row>
    <row r="918" spans="1:8" ht="18" x14ac:dyDescent="0.2">
      <c r="A918" s="80">
        <v>92</v>
      </c>
      <c r="B918" s="80">
        <v>915</v>
      </c>
      <c r="C918" s="80">
        <v>5</v>
      </c>
      <c r="D918" s="81" t="s">
        <v>1150</v>
      </c>
      <c r="E918" s="80" t="s">
        <v>1151</v>
      </c>
      <c r="F918" s="80" t="s">
        <v>1156</v>
      </c>
      <c r="G918" s="83"/>
    </row>
    <row r="919" spans="1:8" ht="18" x14ac:dyDescent="0.2">
      <c r="A919" s="80">
        <v>92</v>
      </c>
      <c r="B919" s="80">
        <v>916</v>
      </c>
      <c r="C919" s="80">
        <v>6</v>
      </c>
      <c r="D919" s="81" t="s">
        <v>1150</v>
      </c>
      <c r="E919" s="80" t="s">
        <v>1151</v>
      </c>
      <c r="F919" s="80" t="s">
        <v>1157</v>
      </c>
      <c r="G919" s="83"/>
    </row>
    <row r="920" spans="1:8" ht="18" x14ac:dyDescent="0.2">
      <c r="A920" s="80">
        <v>92</v>
      </c>
      <c r="B920" s="80">
        <v>917</v>
      </c>
      <c r="C920" s="80">
        <v>7</v>
      </c>
      <c r="D920" s="81" t="s">
        <v>1150</v>
      </c>
      <c r="E920" s="80" t="s">
        <v>1151</v>
      </c>
      <c r="F920" s="80" t="s">
        <v>1158</v>
      </c>
      <c r="G920" s="83"/>
    </row>
    <row r="921" spans="1:8" ht="18" x14ac:dyDescent="0.2">
      <c r="A921" s="80">
        <v>92</v>
      </c>
      <c r="B921" s="80">
        <v>918</v>
      </c>
      <c r="C921" s="80">
        <v>8</v>
      </c>
      <c r="D921" s="81" t="s">
        <v>1150</v>
      </c>
      <c r="E921" s="80" t="s">
        <v>1151</v>
      </c>
      <c r="F921" s="80" t="s">
        <v>1159</v>
      </c>
      <c r="G921" s="83"/>
    </row>
    <row r="922" spans="1:8" ht="18" x14ac:dyDescent="0.2">
      <c r="A922" s="80">
        <v>92</v>
      </c>
      <c r="B922" s="80">
        <v>919</v>
      </c>
      <c r="C922" s="80">
        <v>9</v>
      </c>
      <c r="D922" s="81" t="s">
        <v>1150</v>
      </c>
      <c r="E922" s="80" t="s">
        <v>1151</v>
      </c>
      <c r="F922" s="80" t="s">
        <v>1160</v>
      </c>
      <c r="G922" s="83"/>
    </row>
    <row r="923" spans="1:8" x14ac:dyDescent="0.2">
      <c r="A923" s="80">
        <v>92</v>
      </c>
      <c r="B923" s="80">
        <v>920</v>
      </c>
      <c r="C923" s="80">
        <v>10</v>
      </c>
      <c r="D923" s="81" t="s">
        <v>1150</v>
      </c>
      <c r="E923" s="80" t="s">
        <v>1151</v>
      </c>
      <c r="F923" s="80" t="s">
        <v>1161</v>
      </c>
    </row>
    <row r="924" spans="1:8" ht="18" x14ac:dyDescent="0.2">
      <c r="A924" s="80">
        <v>93</v>
      </c>
      <c r="B924" s="80">
        <v>921</v>
      </c>
      <c r="C924" s="80">
        <v>1</v>
      </c>
      <c r="D924" s="81" t="s">
        <v>1162</v>
      </c>
      <c r="E924" s="80" t="s">
        <v>1163</v>
      </c>
      <c r="F924" s="80" t="s">
        <v>102</v>
      </c>
      <c r="H924" s="83"/>
    </row>
    <row r="925" spans="1:8" ht="18" x14ac:dyDescent="0.2">
      <c r="A925" s="80">
        <v>93</v>
      </c>
      <c r="B925" s="80">
        <v>922</v>
      </c>
      <c r="C925" s="80">
        <v>2</v>
      </c>
      <c r="D925" s="81" t="s">
        <v>1162</v>
      </c>
      <c r="E925" s="80" t="s">
        <v>1163</v>
      </c>
      <c r="F925" s="80" t="s">
        <v>1164</v>
      </c>
      <c r="H925" s="83"/>
    </row>
    <row r="926" spans="1:8" ht="18" x14ac:dyDescent="0.2">
      <c r="A926" s="80">
        <v>93</v>
      </c>
      <c r="B926" s="80">
        <v>923</v>
      </c>
      <c r="C926" s="80">
        <v>3</v>
      </c>
      <c r="D926" s="81" t="s">
        <v>1162</v>
      </c>
      <c r="E926" s="80" t="s">
        <v>1163</v>
      </c>
      <c r="F926" s="80" t="s">
        <v>1165</v>
      </c>
      <c r="H926" s="83"/>
    </row>
    <row r="927" spans="1:8" ht="18" x14ac:dyDescent="0.2">
      <c r="A927" s="80">
        <v>93</v>
      </c>
      <c r="B927" s="80">
        <v>924</v>
      </c>
      <c r="C927" s="80">
        <v>4</v>
      </c>
      <c r="D927" s="81" t="s">
        <v>1162</v>
      </c>
      <c r="E927" s="80" t="s">
        <v>1163</v>
      </c>
      <c r="F927" s="80" t="s">
        <v>1166</v>
      </c>
      <c r="H927" s="83"/>
    </row>
    <row r="928" spans="1:8" ht="18" x14ac:dyDescent="0.2">
      <c r="A928" s="80">
        <v>93</v>
      </c>
      <c r="B928" s="80">
        <v>925</v>
      </c>
      <c r="C928" s="80">
        <v>5</v>
      </c>
      <c r="D928" s="81" t="s">
        <v>1162</v>
      </c>
      <c r="E928" s="80" t="s">
        <v>1163</v>
      </c>
      <c r="F928" s="80" t="s">
        <v>1167</v>
      </c>
      <c r="H928" s="83"/>
    </row>
    <row r="929" spans="1:8" ht="18" x14ac:dyDescent="0.2">
      <c r="A929" s="80">
        <v>93</v>
      </c>
      <c r="B929" s="80">
        <v>926</v>
      </c>
      <c r="C929" s="80">
        <v>6</v>
      </c>
      <c r="D929" s="81" t="s">
        <v>1162</v>
      </c>
      <c r="E929" s="80" t="s">
        <v>1163</v>
      </c>
      <c r="F929" s="80" t="s">
        <v>1168</v>
      </c>
      <c r="H929" s="83"/>
    </row>
    <row r="930" spans="1:8" ht="18" x14ac:dyDescent="0.2">
      <c r="A930" s="80">
        <v>93</v>
      </c>
      <c r="B930" s="80">
        <v>927</v>
      </c>
      <c r="C930" s="80">
        <v>7</v>
      </c>
      <c r="D930" s="81" t="s">
        <v>1162</v>
      </c>
      <c r="E930" s="80" t="s">
        <v>1163</v>
      </c>
      <c r="F930" s="80" t="s">
        <v>1169</v>
      </c>
      <c r="H930" s="83"/>
    </row>
    <row r="931" spans="1:8" ht="18" x14ac:dyDescent="0.2">
      <c r="A931" s="80">
        <v>93</v>
      </c>
      <c r="B931" s="80">
        <v>928</v>
      </c>
      <c r="C931" s="80">
        <v>8</v>
      </c>
      <c r="D931" s="81" t="s">
        <v>1162</v>
      </c>
      <c r="E931" s="80" t="s">
        <v>1163</v>
      </c>
      <c r="F931" s="80" t="s">
        <v>1170</v>
      </c>
      <c r="H931" s="83"/>
    </row>
    <row r="932" spans="1:8" ht="18" x14ac:dyDescent="0.2">
      <c r="A932" s="80">
        <v>93</v>
      </c>
      <c r="B932" s="80">
        <v>929</v>
      </c>
      <c r="C932" s="80">
        <v>9</v>
      </c>
      <c r="D932" s="81" t="s">
        <v>1162</v>
      </c>
      <c r="E932" s="80" t="s">
        <v>1163</v>
      </c>
      <c r="F932" s="80" t="s">
        <v>1171</v>
      </c>
      <c r="H932" s="83"/>
    </row>
    <row r="933" spans="1:8" x14ac:dyDescent="0.2">
      <c r="A933" s="80">
        <v>93</v>
      </c>
      <c r="B933" s="80">
        <v>930</v>
      </c>
      <c r="C933" s="80">
        <v>10</v>
      </c>
      <c r="D933" s="81" t="s">
        <v>1162</v>
      </c>
      <c r="E933" s="80" t="s">
        <v>1163</v>
      </c>
      <c r="F933" s="80" t="s">
        <v>1172</v>
      </c>
    </row>
    <row r="934" spans="1:8" ht="18" x14ac:dyDescent="0.2">
      <c r="A934" s="80">
        <v>94</v>
      </c>
      <c r="B934" s="80">
        <v>931</v>
      </c>
      <c r="C934" s="80">
        <v>1</v>
      </c>
      <c r="D934" s="81" t="s">
        <v>1173</v>
      </c>
      <c r="E934" s="80" t="s">
        <v>1174</v>
      </c>
      <c r="F934" s="80" t="s">
        <v>1175</v>
      </c>
      <c r="G934" s="83"/>
    </row>
    <row r="935" spans="1:8" ht="18" x14ac:dyDescent="0.2">
      <c r="A935" s="80">
        <v>94</v>
      </c>
      <c r="B935" s="80">
        <v>932</v>
      </c>
      <c r="C935" s="80">
        <v>2</v>
      </c>
      <c r="D935" s="81" t="s">
        <v>1173</v>
      </c>
      <c r="E935" s="80" t="s">
        <v>1174</v>
      </c>
      <c r="F935" s="80" t="s">
        <v>1176</v>
      </c>
      <c r="G935" s="83"/>
    </row>
    <row r="936" spans="1:8" ht="18" x14ac:dyDescent="0.2">
      <c r="A936" s="80">
        <v>94</v>
      </c>
      <c r="B936" s="80">
        <v>933</v>
      </c>
      <c r="C936" s="80">
        <v>3</v>
      </c>
      <c r="D936" s="81" t="s">
        <v>1173</v>
      </c>
      <c r="E936" s="80" t="s">
        <v>1174</v>
      </c>
      <c r="F936" s="80" t="s">
        <v>1177</v>
      </c>
      <c r="G936" s="83"/>
    </row>
    <row r="937" spans="1:8" ht="18" x14ac:dyDescent="0.2">
      <c r="A937" s="80">
        <v>94</v>
      </c>
      <c r="B937" s="80">
        <v>934</v>
      </c>
      <c r="C937" s="80">
        <v>4</v>
      </c>
      <c r="D937" s="81" t="s">
        <v>1173</v>
      </c>
      <c r="E937" s="80" t="s">
        <v>1174</v>
      </c>
      <c r="F937" s="80" t="s">
        <v>1178</v>
      </c>
      <c r="G937" s="83"/>
    </row>
    <row r="938" spans="1:8" ht="18" x14ac:dyDescent="0.2">
      <c r="A938" s="80">
        <v>94</v>
      </c>
      <c r="B938" s="80">
        <v>935</v>
      </c>
      <c r="C938" s="80">
        <v>5</v>
      </c>
      <c r="D938" s="81" t="s">
        <v>1173</v>
      </c>
      <c r="E938" s="80" t="s">
        <v>1174</v>
      </c>
      <c r="F938" s="80" t="s">
        <v>1179</v>
      </c>
      <c r="G938" s="83"/>
    </row>
    <row r="939" spans="1:8" ht="18" x14ac:dyDescent="0.2">
      <c r="A939" s="80">
        <v>94</v>
      </c>
      <c r="B939" s="80">
        <v>936</v>
      </c>
      <c r="C939" s="80">
        <v>6</v>
      </c>
      <c r="D939" s="81" t="s">
        <v>1173</v>
      </c>
      <c r="E939" s="80" t="s">
        <v>1174</v>
      </c>
      <c r="F939" s="80" t="s">
        <v>1180</v>
      </c>
      <c r="G939" s="83"/>
    </row>
    <row r="940" spans="1:8" ht="18" x14ac:dyDescent="0.2">
      <c r="A940" s="80">
        <v>94</v>
      </c>
      <c r="B940" s="80">
        <v>937</v>
      </c>
      <c r="C940" s="80">
        <v>7</v>
      </c>
      <c r="D940" s="81" t="s">
        <v>1173</v>
      </c>
      <c r="E940" s="80" t="s">
        <v>1174</v>
      </c>
      <c r="F940" s="80" t="s">
        <v>1181</v>
      </c>
      <c r="G940" s="83"/>
    </row>
    <row r="941" spans="1:8" ht="18" x14ac:dyDescent="0.2">
      <c r="A941" s="80">
        <v>94</v>
      </c>
      <c r="B941" s="80">
        <v>938</v>
      </c>
      <c r="C941" s="80">
        <v>8</v>
      </c>
      <c r="D941" s="81" t="s">
        <v>1173</v>
      </c>
      <c r="E941" s="80" t="s">
        <v>1174</v>
      </c>
      <c r="F941" s="80" t="s">
        <v>1182</v>
      </c>
      <c r="G941" s="83"/>
    </row>
    <row r="942" spans="1:8" ht="18" x14ac:dyDescent="0.2">
      <c r="A942" s="80">
        <v>94</v>
      </c>
      <c r="B942" s="80">
        <v>939</v>
      </c>
      <c r="C942" s="80">
        <v>9</v>
      </c>
      <c r="D942" s="81" t="s">
        <v>1173</v>
      </c>
      <c r="E942" s="80" t="s">
        <v>1174</v>
      </c>
      <c r="F942" s="80" t="s">
        <v>1183</v>
      </c>
      <c r="G942" s="83"/>
    </row>
    <row r="943" spans="1:8" x14ac:dyDescent="0.2">
      <c r="A943" s="80">
        <v>94</v>
      </c>
      <c r="B943" s="80">
        <v>940</v>
      </c>
      <c r="C943" s="80">
        <v>10</v>
      </c>
      <c r="D943" s="81" t="s">
        <v>1173</v>
      </c>
      <c r="E943" s="80" t="s">
        <v>1174</v>
      </c>
      <c r="F943" s="80" t="s">
        <v>1184</v>
      </c>
    </row>
    <row r="944" spans="1:8" ht="18" x14ac:dyDescent="0.2">
      <c r="A944" s="80">
        <v>95</v>
      </c>
      <c r="B944" s="80">
        <v>941</v>
      </c>
      <c r="C944" s="80">
        <v>1</v>
      </c>
      <c r="D944" s="81" t="s">
        <v>1185</v>
      </c>
      <c r="E944" s="80" t="s">
        <v>1186</v>
      </c>
      <c r="F944" s="80" t="s">
        <v>1187</v>
      </c>
      <c r="G944" s="84"/>
    </row>
    <row r="945" spans="1:7" ht="18" x14ac:dyDescent="0.2">
      <c r="A945" s="80">
        <v>95</v>
      </c>
      <c r="B945" s="80">
        <v>942</v>
      </c>
      <c r="C945" s="80">
        <v>2</v>
      </c>
      <c r="D945" s="81" t="s">
        <v>1185</v>
      </c>
      <c r="E945" s="80" t="s">
        <v>1186</v>
      </c>
      <c r="F945" s="80" t="s">
        <v>1188</v>
      </c>
      <c r="G945" s="84"/>
    </row>
    <row r="946" spans="1:7" ht="18" x14ac:dyDescent="0.2">
      <c r="A946" s="80">
        <v>95</v>
      </c>
      <c r="B946" s="80">
        <v>943</v>
      </c>
      <c r="C946" s="80">
        <v>3</v>
      </c>
      <c r="D946" s="81" t="s">
        <v>1185</v>
      </c>
      <c r="E946" s="80" t="s">
        <v>1186</v>
      </c>
      <c r="F946" s="80" t="s">
        <v>1189</v>
      </c>
      <c r="G946" s="84"/>
    </row>
    <row r="947" spans="1:7" ht="18" x14ac:dyDescent="0.2">
      <c r="A947" s="80">
        <v>95</v>
      </c>
      <c r="B947" s="80">
        <v>944</v>
      </c>
      <c r="C947" s="80">
        <v>4</v>
      </c>
      <c r="D947" s="81" t="s">
        <v>1185</v>
      </c>
      <c r="E947" s="80" t="s">
        <v>1186</v>
      </c>
      <c r="F947" s="80" t="s">
        <v>1190</v>
      </c>
      <c r="G947" s="84"/>
    </row>
    <row r="948" spans="1:7" ht="18" x14ac:dyDescent="0.2">
      <c r="A948" s="80">
        <v>95</v>
      </c>
      <c r="B948" s="80">
        <v>945</v>
      </c>
      <c r="C948" s="80">
        <v>5</v>
      </c>
      <c r="D948" s="81" t="s">
        <v>1185</v>
      </c>
      <c r="E948" s="80" t="s">
        <v>1186</v>
      </c>
      <c r="F948" s="80" t="s">
        <v>1191</v>
      </c>
      <c r="G948" s="84"/>
    </row>
    <row r="949" spans="1:7" ht="18" x14ac:dyDescent="0.2">
      <c r="A949" s="80">
        <v>95</v>
      </c>
      <c r="B949" s="80">
        <v>946</v>
      </c>
      <c r="C949" s="80">
        <v>6</v>
      </c>
      <c r="D949" s="81" t="s">
        <v>1185</v>
      </c>
      <c r="E949" s="80" t="s">
        <v>1186</v>
      </c>
      <c r="F949" s="80" t="s">
        <v>1192</v>
      </c>
      <c r="G949" s="84"/>
    </row>
    <row r="950" spans="1:7" ht="18" x14ac:dyDescent="0.2">
      <c r="A950" s="80">
        <v>95</v>
      </c>
      <c r="B950" s="80">
        <v>947</v>
      </c>
      <c r="C950" s="80">
        <v>7</v>
      </c>
      <c r="D950" s="81" t="s">
        <v>1185</v>
      </c>
      <c r="E950" s="80" t="s">
        <v>1186</v>
      </c>
      <c r="F950" s="80" t="s">
        <v>1193</v>
      </c>
      <c r="G950" s="84"/>
    </row>
    <row r="951" spans="1:7" ht="18" x14ac:dyDescent="0.2">
      <c r="A951" s="80">
        <v>95</v>
      </c>
      <c r="B951" s="80">
        <v>948</v>
      </c>
      <c r="C951" s="80">
        <v>8</v>
      </c>
      <c r="D951" s="81" t="s">
        <v>1185</v>
      </c>
      <c r="E951" s="80" t="s">
        <v>1186</v>
      </c>
      <c r="F951" s="80" t="s">
        <v>1194</v>
      </c>
      <c r="G951" s="84"/>
    </row>
    <row r="952" spans="1:7" ht="18" x14ac:dyDescent="0.2">
      <c r="A952" s="80">
        <v>95</v>
      </c>
      <c r="B952" s="80">
        <v>949</v>
      </c>
      <c r="C952" s="80">
        <v>9</v>
      </c>
      <c r="D952" s="81" t="s">
        <v>1185</v>
      </c>
      <c r="E952" s="80" t="s">
        <v>1186</v>
      </c>
      <c r="F952" s="80" t="s">
        <v>1195</v>
      </c>
      <c r="G952" s="84"/>
    </row>
    <row r="953" spans="1:7" ht="18" x14ac:dyDescent="0.2">
      <c r="A953" s="80">
        <v>95</v>
      </c>
      <c r="B953" s="80">
        <v>950</v>
      </c>
      <c r="C953" s="80">
        <v>10</v>
      </c>
      <c r="D953" s="81" t="s">
        <v>1185</v>
      </c>
      <c r="E953" s="80" t="s">
        <v>1186</v>
      </c>
      <c r="F953" s="80" t="s">
        <v>1196</v>
      </c>
      <c r="G953" s="84"/>
    </row>
    <row r="954" spans="1:7" ht="18" x14ac:dyDescent="0.2">
      <c r="A954" s="80">
        <v>96</v>
      </c>
      <c r="B954" s="80">
        <v>951</v>
      </c>
      <c r="C954" s="80">
        <v>1</v>
      </c>
      <c r="D954" s="81" t="s">
        <v>1197</v>
      </c>
      <c r="E954" s="80" t="s">
        <v>1198</v>
      </c>
      <c r="F954" s="80" t="s">
        <v>1199</v>
      </c>
      <c r="G954" s="84"/>
    </row>
    <row r="955" spans="1:7" ht="18" x14ac:dyDescent="0.2">
      <c r="A955" s="80">
        <v>96</v>
      </c>
      <c r="B955" s="80">
        <v>952</v>
      </c>
      <c r="C955" s="80">
        <v>2</v>
      </c>
      <c r="D955" s="81" t="s">
        <v>1197</v>
      </c>
      <c r="E955" s="80" t="s">
        <v>1198</v>
      </c>
      <c r="F955" s="80" t="s">
        <v>1200</v>
      </c>
      <c r="G955" s="84"/>
    </row>
    <row r="956" spans="1:7" ht="18" x14ac:dyDescent="0.2">
      <c r="A956" s="80">
        <v>96</v>
      </c>
      <c r="B956" s="80">
        <v>953</v>
      </c>
      <c r="C956" s="80">
        <v>3</v>
      </c>
      <c r="D956" s="81" t="s">
        <v>1197</v>
      </c>
      <c r="E956" s="80" t="s">
        <v>1198</v>
      </c>
      <c r="F956" s="80" t="s">
        <v>1201</v>
      </c>
      <c r="G956" s="84"/>
    </row>
    <row r="957" spans="1:7" ht="18" x14ac:dyDescent="0.2">
      <c r="A957" s="80">
        <v>96</v>
      </c>
      <c r="B957" s="80">
        <v>954</v>
      </c>
      <c r="C957" s="80">
        <v>4</v>
      </c>
      <c r="D957" s="81" t="s">
        <v>1197</v>
      </c>
      <c r="E957" s="80" t="s">
        <v>1198</v>
      </c>
      <c r="F957" s="80" t="s">
        <v>1202</v>
      </c>
      <c r="G957" s="84"/>
    </row>
    <row r="958" spans="1:7" ht="18" x14ac:dyDescent="0.2">
      <c r="A958" s="80">
        <v>96</v>
      </c>
      <c r="B958" s="80">
        <v>955</v>
      </c>
      <c r="C958" s="80">
        <v>5</v>
      </c>
      <c r="D958" s="81" t="s">
        <v>1197</v>
      </c>
      <c r="E958" s="80" t="s">
        <v>1198</v>
      </c>
      <c r="F958" s="80" t="s">
        <v>1203</v>
      </c>
      <c r="G958" s="84"/>
    </row>
    <row r="959" spans="1:7" ht="18" x14ac:dyDescent="0.2">
      <c r="A959" s="80">
        <v>96</v>
      </c>
      <c r="B959" s="80">
        <v>956</v>
      </c>
      <c r="C959" s="80">
        <v>6</v>
      </c>
      <c r="D959" s="81" t="s">
        <v>1197</v>
      </c>
      <c r="E959" s="80" t="s">
        <v>1198</v>
      </c>
      <c r="F959" s="80" t="s">
        <v>1204</v>
      </c>
      <c r="G959" s="84"/>
    </row>
    <row r="960" spans="1:7" ht="18" x14ac:dyDescent="0.2">
      <c r="A960" s="80">
        <v>96</v>
      </c>
      <c r="B960" s="80">
        <v>957</v>
      </c>
      <c r="C960" s="80">
        <v>7</v>
      </c>
      <c r="D960" s="81" t="s">
        <v>1197</v>
      </c>
      <c r="E960" s="80" t="s">
        <v>1198</v>
      </c>
      <c r="F960" s="80" t="s">
        <v>1205</v>
      </c>
      <c r="G960" s="84"/>
    </row>
    <row r="961" spans="1:7" ht="18" x14ac:dyDescent="0.2">
      <c r="A961" s="80">
        <v>96</v>
      </c>
      <c r="B961" s="80">
        <v>958</v>
      </c>
      <c r="C961" s="80">
        <v>8</v>
      </c>
      <c r="D961" s="81" t="s">
        <v>1197</v>
      </c>
      <c r="E961" s="80" t="s">
        <v>1198</v>
      </c>
      <c r="F961" s="80" t="s">
        <v>1206</v>
      </c>
      <c r="G961" s="84"/>
    </row>
    <row r="962" spans="1:7" ht="18" x14ac:dyDescent="0.2">
      <c r="A962" s="80">
        <v>96</v>
      </c>
      <c r="B962" s="80">
        <v>959</v>
      </c>
      <c r="C962" s="80">
        <v>9</v>
      </c>
      <c r="D962" s="81" t="s">
        <v>1197</v>
      </c>
      <c r="E962" s="80" t="s">
        <v>1198</v>
      </c>
      <c r="F962" s="80" t="s">
        <v>1207</v>
      </c>
      <c r="G962" s="84"/>
    </row>
    <row r="963" spans="1:7" ht="18" x14ac:dyDescent="0.2">
      <c r="A963" s="80">
        <v>96</v>
      </c>
      <c r="B963" s="80">
        <v>960</v>
      </c>
      <c r="C963" s="80">
        <v>10</v>
      </c>
      <c r="D963" s="81" t="s">
        <v>1197</v>
      </c>
      <c r="E963" s="80" t="s">
        <v>1198</v>
      </c>
      <c r="F963" s="80" t="s">
        <v>1208</v>
      </c>
      <c r="G963" s="84"/>
    </row>
    <row r="964" spans="1:7" ht="18" x14ac:dyDescent="0.2">
      <c r="A964" s="80">
        <v>97</v>
      </c>
      <c r="B964" s="80">
        <v>961</v>
      </c>
      <c r="C964" s="80">
        <v>1</v>
      </c>
      <c r="D964" s="81" t="s">
        <v>1209</v>
      </c>
      <c r="E964" s="80" t="s">
        <v>1210</v>
      </c>
      <c r="F964" s="80" t="s">
        <v>1211</v>
      </c>
      <c r="G964" s="83"/>
    </row>
    <row r="965" spans="1:7" ht="18" x14ac:dyDescent="0.2">
      <c r="A965" s="80">
        <v>97</v>
      </c>
      <c r="B965" s="80">
        <v>962</v>
      </c>
      <c r="C965" s="80">
        <v>2</v>
      </c>
      <c r="D965" s="81" t="s">
        <v>1209</v>
      </c>
      <c r="E965" s="80" t="s">
        <v>1210</v>
      </c>
      <c r="F965" s="80" t="s">
        <v>1212</v>
      </c>
      <c r="G965" s="83"/>
    </row>
    <row r="966" spans="1:7" ht="18" x14ac:dyDescent="0.2">
      <c r="A966" s="80">
        <v>97</v>
      </c>
      <c r="B966" s="80">
        <v>963</v>
      </c>
      <c r="C966" s="80">
        <v>3</v>
      </c>
      <c r="D966" s="81" t="s">
        <v>1209</v>
      </c>
      <c r="E966" s="80" t="s">
        <v>1210</v>
      </c>
      <c r="F966" s="80" t="s">
        <v>1213</v>
      </c>
      <c r="G966" s="83"/>
    </row>
    <row r="967" spans="1:7" ht="18" x14ac:dyDescent="0.2">
      <c r="A967" s="80">
        <v>97</v>
      </c>
      <c r="B967" s="80">
        <v>964</v>
      </c>
      <c r="C967" s="80">
        <v>4</v>
      </c>
      <c r="D967" s="81" t="s">
        <v>1209</v>
      </c>
      <c r="E967" s="80" t="s">
        <v>1210</v>
      </c>
      <c r="F967" s="80" t="s">
        <v>1214</v>
      </c>
      <c r="G967" s="83"/>
    </row>
    <row r="968" spans="1:7" ht="18" x14ac:dyDescent="0.2">
      <c r="A968" s="80">
        <v>97</v>
      </c>
      <c r="B968" s="80">
        <v>965</v>
      </c>
      <c r="C968" s="80">
        <v>5</v>
      </c>
      <c r="D968" s="81" t="s">
        <v>1209</v>
      </c>
      <c r="E968" s="80" t="s">
        <v>1210</v>
      </c>
      <c r="F968" s="80" t="s">
        <v>1215</v>
      </c>
      <c r="G968" s="83"/>
    </row>
    <row r="969" spans="1:7" ht="18" x14ac:dyDescent="0.2">
      <c r="A969" s="80">
        <v>97</v>
      </c>
      <c r="B969" s="80">
        <v>966</v>
      </c>
      <c r="C969" s="80">
        <v>6</v>
      </c>
      <c r="D969" s="81" t="s">
        <v>1209</v>
      </c>
      <c r="E969" s="80" t="s">
        <v>1210</v>
      </c>
      <c r="F969" s="80" t="s">
        <v>1216</v>
      </c>
      <c r="G969" s="83"/>
    </row>
    <row r="970" spans="1:7" ht="18" x14ac:dyDescent="0.2">
      <c r="A970" s="80">
        <v>97</v>
      </c>
      <c r="B970" s="80">
        <v>967</v>
      </c>
      <c r="C970" s="80">
        <v>7</v>
      </c>
      <c r="D970" s="81" t="s">
        <v>1209</v>
      </c>
      <c r="E970" s="80" t="s">
        <v>1210</v>
      </c>
      <c r="F970" s="80" t="s">
        <v>1217</v>
      </c>
      <c r="G970" s="83"/>
    </row>
    <row r="971" spans="1:7" ht="18" x14ac:dyDescent="0.2">
      <c r="A971" s="80">
        <v>97</v>
      </c>
      <c r="B971" s="80">
        <v>968</v>
      </c>
      <c r="C971" s="80">
        <v>8</v>
      </c>
      <c r="D971" s="81" t="s">
        <v>1209</v>
      </c>
      <c r="E971" s="80" t="s">
        <v>1210</v>
      </c>
      <c r="F971" s="80" t="s">
        <v>1218</v>
      </c>
      <c r="G971" s="83"/>
    </row>
    <row r="972" spans="1:7" ht="18" x14ac:dyDescent="0.2">
      <c r="A972" s="80">
        <v>97</v>
      </c>
      <c r="B972" s="80">
        <v>969</v>
      </c>
      <c r="C972" s="80">
        <v>9</v>
      </c>
      <c r="D972" s="81" t="s">
        <v>1209</v>
      </c>
      <c r="E972" s="80" t="s">
        <v>1210</v>
      </c>
      <c r="F972" s="80" t="s">
        <v>1219</v>
      </c>
      <c r="G972" s="83"/>
    </row>
    <row r="973" spans="1:7" ht="18" x14ac:dyDescent="0.2">
      <c r="A973" s="80">
        <v>97</v>
      </c>
      <c r="B973" s="80">
        <v>970</v>
      </c>
      <c r="C973" s="80">
        <v>10</v>
      </c>
      <c r="D973" s="81" t="s">
        <v>1209</v>
      </c>
      <c r="E973" s="80" t="s">
        <v>1210</v>
      </c>
      <c r="F973" s="80" t="s">
        <v>1220</v>
      </c>
      <c r="G973" s="83"/>
    </row>
    <row r="974" spans="1:7" ht="18" x14ac:dyDescent="0.2">
      <c r="A974" s="80">
        <v>98</v>
      </c>
      <c r="B974" s="80">
        <v>971</v>
      </c>
      <c r="C974" s="80">
        <v>1</v>
      </c>
      <c r="D974" s="81" t="s">
        <v>1221</v>
      </c>
      <c r="E974" s="80" t="s">
        <v>1222</v>
      </c>
      <c r="F974" s="80" t="s">
        <v>1223</v>
      </c>
      <c r="G974" s="84"/>
    </row>
    <row r="975" spans="1:7" ht="18" x14ac:dyDescent="0.2">
      <c r="A975" s="80">
        <v>98</v>
      </c>
      <c r="B975" s="80">
        <v>972</v>
      </c>
      <c r="C975" s="80">
        <v>2</v>
      </c>
      <c r="D975" s="81" t="s">
        <v>1221</v>
      </c>
      <c r="E975" s="80" t="s">
        <v>1222</v>
      </c>
      <c r="F975" s="80" t="s">
        <v>1224</v>
      </c>
      <c r="G975" s="84"/>
    </row>
    <row r="976" spans="1:7" ht="18" x14ac:dyDescent="0.2">
      <c r="A976" s="80">
        <v>98</v>
      </c>
      <c r="B976" s="80">
        <v>973</v>
      </c>
      <c r="C976" s="80">
        <v>3</v>
      </c>
      <c r="D976" s="81" t="s">
        <v>1221</v>
      </c>
      <c r="E976" s="80" t="s">
        <v>1222</v>
      </c>
      <c r="F976" s="80" t="s">
        <v>1225</v>
      </c>
      <c r="G976" s="84"/>
    </row>
    <row r="977" spans="1:7" ht="18" x14ac:dyDescent="0.2">
      <c r="A977" s="80">
        <v>98</v>
      </c>
      <c r="B977" s="80">
        <v>974</v>
      </c>
      <c r="C977" s="80">
        <v>4</v>
      </c>
      <c r="D977" s="81" t="s">
        <v>1221</v>
      </c>
      <c r="E977" s="80" t="s">
        <v>1222</v>
      </c>
      <c r="F977" s="80" t="s">
        <v>1226</v>
      </c>
      <c r="G977" s="84"/>
    </row>
    <row r="978" spans="1:7" ht="18" x14ac:dyDescent="0.2">
      <c r="A978" s="80">
        <v>98</v>
      </c>
      <c r="B978" s="80">
        <v>975</v>
      </c>
      <c r="C978" s="80">
        <v>5</v>
      </c>
      <c r="D978" s="81" t="s">
        <v>1221</v>
      </c>
      <c r="E978" s="80" t="s">
        <v>1222</v>
      </c>
      <c r="F978" s="80" t="s">
        <v>1227</v>
      </c>
      <c r="G978" s="84"/>
    </row>
    <row r="979" spans="1:7" ht="18" x14ac:dyDescent="0.2">
      <c r="A979" s="80">
        <v>98</v>
      </c>
      <c r="B979" s="80">
        <v>976</v>
      </c>
      <c r="C979" s="80">
        <v>6</v>
      </c>
      <c r="D979" s="81" t="s">
        <v>1221</v>
      </c>
      <c r="E979" s="80" t="s">
        <v>1222</v>
      </c>
      <c r="F979" s="80" t="s">
        <v>1228</v>
      </c>
      <c r="G979" s="84"/>
    </row>
    <row r="980" spans="1:7" ht="18" x14ac:dyDescent="0.2">
      <c r="A980" s="80">
        <v>98</v>
      </c>
      <c r="B980" s="80">
        <v>977</v>
      </c>
      <c r="C980" s="80">
        <v>7</v>
      </c>
      <c r="D980" s="81" t="s">
        <v>1221</v>
      </c>
      <c r="E980" s="80" t="s">
        <v>1222</v>
      </c>
      <c r="F980" s="80" t="s">
        <v>1229</v>
      </c>
      <c r="G980" s="84"/>
    </row>
    <row r="981" spans="1:7" ht="18" x14ac:dyDescent="0.2">
      <c r="A981" s="80">
        <v>98</v>
      </c>
      <c r="B981" s="80">
        <v>978</v>
      </c>
      <c r="C981" s="80">
        <v>8</v>
      </c>
      <c r="D981" s="81" t="s">
        <v>1221</v>
      </c>
      <c r="E981" s="80" t="s">
        <v>1222</v>
      </c>
      <c r="F981" s="80" t="s">
        <v>1230</v>
      </c>
      <c r="G981" s="84"/>
    </row>
    <row r="982" spans="1:7" ht="18" x14ac:dyDescent="0.2">
      <c r="A982" s="80">
        <v>98</v>
      </c>
      <c r="B982" s="80">
        <v>979</v>
      </c>
      <c r="C982" s="80">
        <v>9</v>
      </c>
      <c r="D982" s="81" t="s">
        <v>1221</v>
      </c>
      <c r="E982" s="80" t="s">
        <v>1222</v>
      </c>
      <c r="F982" s="80" t="s">
        <v>1231</v>
      </c>
      <c r="G982" s="84"/>
    </row>
    <row r="983" spans="1:7" ht="18" x14ac:dyDescent="0.2">
      <c r="A983" s="80">
        <v>98</v>
      </c>
      <c r="B983" s="80">
        <v>980</v>
      </c>
      <c r="C983" s="80">
        <v>10</v>
      </c>
      <c r="D983" s="81" t="s">
        <v>1221</v>
      </c>
      <c r="E983" s="80" t="s">
        <v>1222</v>
      </c>
      <c r="F983" s="80" t="s">
        <v>1232</v>
      </c>
      <c r="G983" s="84"/>
    </row>
    <row r="984" spans="1:7" ht="18" x14ac:dyDescent="0.2">
      <c r="A984" s="80">
        <v>99</v>
      </c>
      <c r="B984" s="80">
        <v>981</v>
      </c>
      <c r="C984" s="80">
        <v>1</v>
      </c>
      <c r="D984" s="81" t="s">
        <v>1233</v>
      </c>
      <c r="E984" s="80" t="s">
        <v>1234</v>
      </c>
      <c r="F984" s="80" t="s">
        <v>1235</v>
      </c>
      <c r="G984" s="83"/>
    </row>
    <row r="985" spans="1:7" ht="18" x14ac:dyDescent="0.2">
      <c r="A985" s="80">
        <v>99</v>
      </c>
      <c r="B985" s="80">
        <v>982</v>
      </c>
      <c r="C985" s="80">
        <v>2</v>
      </c>
      <c r="D985" s="81" t="s">
        <v>1233</v>
      </c>
      <c r="E985" s="80" t="s">
        <v>1234</v>
      </c>
      <c r="F985" s="80" t="s">
        <v>1236</v>
      </c>
      <c r="G985" s="83"/>
    </row>
    <row r="986" spans="1:7" ht="18" x14ac:dyDescent="0.2">
      <c r="A986" s="80">
        <v>99</v>
      </c>
      <c r="B986" s="80">
        <v>983</v>
      </c>
      <c r="C986" s="80">
        <v>3</v>
      </c>
      <c r="D986" s="81" t="s">
        <v>1233</v>
      </c>
      <c r="E986" s="80" t="s">
        <v>1234</v>
      </c>
      <c r="F986" s="80" t="s">
        <v>1237</v>
      </c>
      <c r="G986" s="83"/>
    </row>
    <row r="987" spans="1:7" ht="18" x14ac:dyDescent="0.2">
      <c r="A987" s="80">
        <v>99</v>
      </c>
      <c r="B987" s="80">
        <v>984</v>
      </c>
      <c r="C987" s="80">
        <v>4</v>
      </c>
      <c r="D987" s="81" t="s">
        <v>1233</v>
      </c>
      <c r="E987" s="80" t="s">
        <v>1234</v>
      </c>
      <c r="F987" s="80" t="s">
        <v>1238</v>
      </c>
      <c r="G987" s="83"/>
    </row>
    <row r="988" spans="1:7" ht="18" x14ac:dyDescent="0.2">
      <c r="A988" s="80">
        <v>99</v>
      </c>
      <c r="B988" s="80">
        <v>985</v>
      </c>
      <c r="C988" s="80">
        <v>5</v>
      </c>
      <c r="D988" s="81" t="s">
        <v>1233</v>
      </c>
      <c r="E988" s="80" t="s">
        <v>1234</v>
      </c>
      <c r="F988" s="80" t="s">
        <v>1239</v>
      </c>
      <c r="G988" s="83"/>
    </row>
    <row r="989" spans="1:7" ht="18" x14ac:dyDescent="0.2">
      <c r="A989" s="80">
        <v>99</v>
      </c>
      <c r="B989" s="80">
        <v>986</v>
      </c>
      <c r="C989" s="80">
        <v>6</v>
      </c>
      <c r="D989" s="81" t="s">
        <v>1233</v>
      </c>
      <c r="E989" s="80" t="s">
        <v>1234</v>
      </c>
      <c r="F989" s="80" t="s">
        <v>1240</v>
      </c>
      <c r="G989" s="83"/>
    </row>
    <row r="990" spans="1:7" ht="18" x14ac:dyDescent="0.2">
      <c r="A990" s="80">
        <v>99</v>
      </c>
      <c r="B990" s="80">
        <v>987</v>
      </c>
      <c r="C990" s="80">
        <v>7</v>
      </c>
      <c r="D990" s="81" t="s">
        <v>1233</v>
      </c>
      <c r="E990" s="80" t="s">
        <v>1234</v>
      </c>
      <c r="F990" s="80" t="s">
        <v>1241</v>
      </c>
      <c r="G990" s="83"/>
    </row>
    <row r="991" spans="1:7" ht="18" x14ac:dyDescent="0.2">
      <c r="A991" s="80">
        <v>99</v>
      </c>
      <c r="B991" s="80">
        <v>988</v>
      </c>
      <c r="C991" s="80">
        <v>8</v>
      </c>
      <c r="D991" s="81" t="s">
        <v>1233</v>
      </c>
      <c r="E991" s="80" t="s">
        <v>1234</v>
      </c>
      <c r="F991" s="80" t="s">
        <v>1242</v>
      </c>
      <c r="G991" s="83"/>
    </row>
    <row r="992" spans="1:7" ht="18" x14ac:dyDescent="0.2">
      <c r="A992" s="80">
        <v>99</v>
      </c>
      <c r="B992" s="80">
        <v>989</v>
      </c>
      <c r="C992" s="80">
        <v>9</v>
      </c>
      <c r="D992" s="81" t="s">
        <v>1233</v>
      </c>
      <c r="E992" s="80" t="s">
        <v>1234</v>
      </c>
      <c r="F992" s="80" t="s">
        <v>1243</v>
      </c>
      <c r="G992" s="83"/>
    </row>
    <row r="993" spans="1:7" ht="18" x14ac:dyDescent="0.2">
      <c r="A993" s="80">
        <v>99</v>
      </c>
      <c r="B993" s="80">
        <v>990</v>
      </c>
      <c r="C993" s="80">
        <v>10</v>
      </c>
      <c r="D993" s="81" t="s">
        <v>1233</v>
      </c>
      <c r="E993" s="80" t="s">
        <v>1234</v>
      </c>
      <c r="F993" s="80" t="s">
        <v>1244</v>
      </c>
      <c r="G993" s="83"/>
    </row>
    <row r="994" spans="1:7" x14ac:dyDescent="0.2">
      <c r="A994" s="80">
        <v>100</v>
      </c>
      <c r="B994" s="80">
        <v>991</v>
      </c>
      <c r="C994" s="80">
        <v>1</v>
      </c>
      <c r="D994" s="81" t="s">
        <v>1245</v>
      </c>
      <c r="E994" s="80" t="s">
        <v>1246</v>
      </c>
      <c r="F994" s="80" t="s">
        <v>1247</v>
      </c>
    </row>
    <row r="995" spans="1:7" x14ac:dyDescent="0.2">
      <c r="A995" s="80">
        <v>100</v>
      </c>
      <c r="B995" s="80">
        <v>992</v>
      </c>
      <c r="C995" s="80">
        <v>2</v>
      </c>
      <c r="D995" s="81" t="s">
        <v>1245</v>
      </c>
      <c r="E995" s="80" t="s">
        <v>1246</v>
      </c>
      <c r="F995" s="80" t="s">
        <v>1248</v>
      </c>
    </row>
    <row r="996" spans="1:7" x14ac:dyDescent="0.2">
      <c r="A996" s="80">
        <v>100</v>
      </c>
      <c r="B996" s="80">
        <v>993</v>
      </c>
      <c r="C996" s="80">
        <v>3</v>
      </c>
      <c r="D996" s="81" t="s">
        <v>1245</v>
      </c>
      <c r="E996" s="80" t="s">
        <v>1246</v>
      </c>
      <c r="F996" s="80" t="s">
        <v>1249</v>
      </c>
    </row>
    <row r="997" spans="1:7" x14ac:dyDescent="0.2">
      <c r="A997" s="80">
        <v>100</v>
      </c>
      <c r="B997" s="80">
        <v>994</v>
      </c>
      <c r="C997" s="80">
        <v>4</v>
      </c>
      <c r="D997" s="81" t="s">
        <v>1245</v>
      </c>
      <c r="E997" s="80" t="s">
        <v>1246</v>
      </c>
      <c r="F997" s="80" t="s">
        <v>1250</v>
      </c>
    </row>
    <row r="998" spans="1:7" x14ac:dyDescent="0.2">
      <c r="A998" s="80">
        <v>100</v>
      </c>
      <c r="B998" s="80">
        <v>995</v>
      </c>
      <c r="C998" s="80">
        <v>5</v>
      </c>
      <c r="D998" s="81" t="s">
        <v>1245</v>
      </c>
      <c r="E998" s="80" t="s">
        <v>1246</v>
      </c>
      <c r="F998" s="80" t="s">
        <v>1251</v>
      </c>
    </row>
    <row r="999" spans="1:7" x14ac:dyDescent="0.2">
      <c r="A999" s="80">
        <v>100</v>
      </c>
      <c r="B999" s="80">
        <v>996</v>
      </c>
      <c r="C999" s="80">
        <v>6</v>
      </c>
      <c r="D999" s="81" t="s">
        <v>1245</v>
      </c>
      <c r="E999" s="80" t="s">
        <v>1246</v>
      </c>
      <c r="F999" s="80" t="s">
        <v>1252</v>
      </c>
    </row>
    <row r="1000" spans="1:7" x14ac:dyDescent="0.2">
      <c r="A1000" s="80">
        <v>100</v>
      </c>
      <c r="B1000" s="80">
        <v>997</v>
      </c>
      <c r="C1000" s="80">
        <v>7</v>
      </c>
      <c r="D1000" s="81" t="s">
        <v>1245</v>
      </c>
      <c r="E1000" s="80" t="s">
        <v>1246</v>
      </c>
      <c r="F1000" s="80" t="s">
        <v>1253</v>
      </c>
    </row>
    <row r="1001" spans="1:7" x14ac:dyDescent="0.2">
      <c r="A1001" s="80">
        <v>100</v>
      </c>
      <c r="B1001" s="80">
        <v>998</v>
      </c>
      <c r="C1001" s="80">
        <v>8</v>
      </c>
      <c r="D1001" s="81" t="s">
        <v>1245</v>
      </c>
      <c r="E1001" s="80" t="s">
        <v>1246</v>
      </c>
      <c r="F1001" s="80" t="s">
        <v>1254</v>
      </c>
    </row>
    <row r="1002" spans="1:7" x14ac:dyDescent="0.2">
      <c r="A1002" s="80">
        <v>100</v>
      </c>
      <c r="B1002" s="80">
        <v>999</v>
      </c>
      <c r="C1002" s="80">
        <v>9</v>
      </c>
      <c r="D1002" s="81" t="s">
        <v>1245</v>
      </c>
      <c r="E1002" s="80" t="s">
        <v>1246</v>
      </c>
      <c r="F1002" s="80" t="s">
        <v>1255</v>
      </c>
    </row>
    <row r="1003" spans="1:7" x14ac:dyDescent="0.2">
      <c r="A1003" s="80">
        <v>100</v>
      </c>
      <c r="B1003" s="80">
        <v>1000</v>
      </c>
      <c r="C1003" s="80">
        <v>10</v>
      </c>
      <c r="D1003" s="81" t="s">
        <v>1245</v>
      </c>
      <c r="E1003" s="80" t="s">
        <v>1246</v>
      </c>
      <c r="F1003" s="80" t="s">
        <v>1256</v>
      </c>
    </row>
  </sheetData>
  <mergeCells count="3">
    <mergeCell ref="G100:G101"/>
    <mergeCell ref="I100:I101"/>
    <mergeCell ref="A1:E1"/>
  </mergeCells>
  <hyperlinks>
    <hyperlink ref="D13" r:id="rId1" tooltip="21 (Adele album)" display="https://en.wikipedia.org/wiki/21_(Adele_album)"/>
    <hyperlink ref="E13" r:id="rId2" tooltip="Adele"/>
    <hyperlink ref="D274" r:id="rId3" tooltip="Our Version of Events"/>
    <hyperlink ref="E274" r:id="rId4" tooltip="Emeli Sandé"/>
    <hyperlink ref="D234" r:id="rId5" tooltip="+ (Ed Sheeran album)"/>
    <hyperlink ref="E474" r:id="rId6" tooltip="Lady Gaga"/>
    <hyperlink ref="D584" r:id="rId7" tooltip="Sigh No More (Mumford &amp; Sons album)"/>
    <hyperlink ref="E584" r:id="rId8" tooltip="Mumford &amp; Sons"/>
    <hyperlink ref="D154" r:id="rId9" tooltip="Mylo Xyloto"/>
    <hyperlink ref="E154" r:id="rId10" tooltip="Coldplay"/>
    <hyperlink ref="D394" r:id="rId11" tooltip="Who You Are (Jessie J album)"/>
    <hyperlink ref="E394" r:id="rId12" tooltip="Jessie J"/>
    <hyperlink ref="D434" r:id="rId13" tooltip="Teenage Dream (Katy Perry album)"/>
    <hyperlink ref="E434" r:id="rId14" tooltip="Katy Perry"/>
    <hyperlink ref="D294" r:id="rId15" tooltip="Lungs (album)"/>
    <hyperlink ref="E294" r:id="rId16" tooltip="Florence and the Machine"/>
    <hyperlink ref="D314" r:id="rId17" tooltip="Wanted on Voyage"/>
    <hyperlink ref="E314" r:id="rId18" tooltip="George Ezra"/>
    <hyperlink ref="D644" r:id="rId19" tooltip="Up All Night (One Direction album)"/>
    <hyperlink ref="E644" r:id="rId20" tooltip="One Direction"/>
    <hyperlink ref="E254" r:id="rId21" tooltip="Ellie Goulding"/>
    <hyperlink ref="D634" r:id="rId22" tooltip="In Case You Didn't Know"/>
    <hyperlink ref="D664" r:id="rId23" tooltip="Sunny Side Up (Paolo Nutini album)"/>
    <hyperlink ref="E664" r:id="rId24" tooltip="Paolo Nutini"/>
    <hyperlink ref="E264" r:id="rId25" tooltip="Elvis Presley"/>
    <hyperlink ref="D484" r:id="rId26" tooltip="Born to Die"/>
    <hyperlink ref="E484" r:id="rId27" tooltip="Lana Del Rey"/>
    <hyperlink ref="D124" r:id="rId28" tooltip="Unorthodox Jukebox"/>
    <hyperlink ref="D284" r:id="rId29" tooltip="Recovery (Eminem album)"/>
    <hyperlink ref="E284" r:id="rId30" tooltip="Eminem"/>
    <hyperlink ref="D454" r:id="rId31" tooltip="Come Around Sundown"/>
    <hyperlink ref="E454" r:id="rId32" tooltip="Kings of Leon"/>
    <hyperlink ref="D54" r:id="rId33" tooltip="AM (Arctic Monkeys album)"/>
    <hyperlink ref="E54" r:id="rId34" tooltip="Arctic Monkeys"/>
    <hyperlink ref="D134" r:id="rId35" tooltip="18 Months"/>
    <hyperlink ref="E134" r:id="rId36" tooltip="Calvin Harris"/>
    <hyperlink ref="D4" r:id="rId37" tooltip="21 (Adele album)" display="https://en.wikipedia.org/wiki/21_(Adele_album)"/>
    <hyperlink ref="E4" r:id="rId38" tooltip="Adele"/>
    <hyperlink ref="D5" r:id="rId39" tooltip="21 (Adele album)" display="https://en.wikipedia.org/wiki/21_(Adele_album)"/>
    <hyperlink ref="E5" r:id="rId40" tooltip="Adele"/>
    <hyperlink ref="D6" r:id="rId41" tooltip="21 (Adele album)" display="https://en.wikipedia.org/wiki/21_(Adele_album)"/>
    <hyperlink ref="E6" r:id="rId42" tooltip="Adele"/>
    <hyperlink ref="D7" r:id="rId43" tooltip="21 (Adele album)" display="https://en.wikipedia.org/wiki/21_(Adele_album)"/>
    <hyperlink ref="E7" r:id="rId44" tooltip="Adele"/>
    <hyperlink ref="D8" r:id="rId45" tooltip="21 (Adele album)" display="https://en.wikipedia.org/wiki/21_(Adele_album)"/>
    <hyperlink ref="E8" r:id="rId46" tooltip="Adele"/>
    <hyperlink ref="D9" r:id="rId47" tooltip="21 (Adele album)" display="https://en.wikipedia.org/wiki/21_(Adele_album)"/>
    <hyperlink ref="E9" r:id="rId48" tooltip="Adele"/>
    <hyperlink ref="D10" r:id="rId49" tooltip="21 (Adele album)" display="https://en.wikipedia.org/wiki/21_(Adele_album)"/>
    <hyperlink ref="E10" r:id="rId50" tooltip="Adele"/>
    <hyperlink ref="D11" r:id="rId51" tooltip="21 (Adele album)" display="https://en.wikipedia.org/wiki/21_(Adele_album)"/>
    <hyperlink ref="E11" r:id="rId52" tooltip="Adele"/>
    <hyperlink ref="D12" r:id="rId53" tooltip="21 (Adele album)" display="https://en.wikipedia.org/wiki/21_(Adele_album)"/>
    <hyperlink ref="E12" r:id="rId54" tooltip="Adele"/>
    <hyperlink ref="D774" r:id="rId55" tooltip="We the Generation"/>
    <hyperlink ref="E694" r:id="rId56" tooltip="Plan B (musician)"/>
    <hyperlink ref="D694" r:id="rId57" tooltip="The Defamation of Strickland Banks"/>
    <hyperlink ref="E744" r:id="rId58" tooltip="Rihanna"/>
    <hyperlink ref="D744" r:id="rId59" tooltip="Loud (Rihanna album)" display="Loud"/>
    <hyperlink ref="E794" r:id="rId60" tooltip="Sam Smith (singer)"/>
    <hyperlink ref="D794" r:id="rId61" tooltip="In the Lonely Hour"/>
    <hyperlink ref="D834" r:id="rId62" tooltip="Progress (Take That album)"/>
    <hyperlink ref="E834" r:id="rId63" tooltip="Take That"/>
    <hyperlink ref="D854" r:id="rId64" tooltip="1989 (Taylor Swift album)" display="https://en.wikipedia.org/wiki/1989_(Taylor_Swift_album)"/>
    <hyperlink ref="E854" r:id="rId65" tooltip="Taylor Swift"/>
    <hyperlink ref="F4" r:id="rId66" tooltip="Rolling in the Deep" display="&quot;Rolling in the Deep&quot;  "/>
    <hyperlink ref="F5" r:id="rId67" tooltip="Rumour Has It (Adele song)" display="&quot;Rumour Has It&quot;  "/>
    <hyperlink ref="F6" r:id="rId68" tooltip="Turning Tables" display="&quot;Turning Tables&quot;  "/>
    <hyperlink ref="F8" r:id="rId69" tooltip="Set Fire to the Rain" display="&quot;Set Fire to the Rain&quot;  "/>
    <hyperlink ref="F13" r:id="rId70" tooltip="Lovesong (The Cure song)" display="&quot;Lovesong&quot;  "/>
    <hyperlink ref="K254" r:id="rId71"/>
    <hyperlink ref="K255" r:id="rId72"/>
    <hyperlink ref="K256" r:id="rId73"/>
    <hyperlink ref="K257" r:id="rId74"/>
    <hyperlink ref="K258" r:id="rId75"/>
    <hyperlink ref="K259" r:id="rId76"/>
    <hyperlink ref="K260" r:id="rId77"/>
    <hyperlink ref="K261" r:id="rId78"/>
    <hyperlink ref="K262" r:id="rId79"/>
    <hyperlink ref="D264" r:id="rId80" tooltip="Elvis Presley"/>
    <hyperlink ref="D464" r:id="rId81" display="Kurt Vile ‎– Smoke Ring For My Halo"/>
    <hyperlink ref="D374" r:id="rId82" display="James Brown ‎– Papa's Got A Brand New Bag"/>
    <hyperlink ref="D734" r:id="rId83" display="Ray Charles ‎– Modern Sounds In Country And Western Music"/>
    <hyperlink ref="E684" r:id="rId84" display="Pink Floyd ‎– The Dark Side Of The Moon"/>
    <hyperlink ref="D924" r:id="rId85" display="The Prodigy ‎– Music For The Jilted Generation"/>
    <hyperlink ref="D55" r:id="rId86" tooltip="AM (Arctic Monkeys album)"/>
    <hyperlink ref="D56" r:id="rId87" tooltip="AM (Arctic Monkeys album)"/>
    <hyperlink ref="D57" r:id="rId88" tooltip="AM (Arctic Monkeys album)"/>
    <hyperlink ref="D58" r:id="rId89" tooltip="AM (Arctic Monkeys album)"/>
    <hyperlink ref="D59" r:id="rId90" tooltip="AM (Arctic Monkeys album)"/>
    <hyperlink ref="D60" r:id="rId91" tooltip="AM (Arctic Monkeys album)"/>
    <hyperlink ref="D61" r:id="rId92" tooltip="AM (Arctic Monkeys album)"/>
    <hyperlink ref="D62" r:id="rId93" tooltip="AM (Arctic Monkeys album)"/>
    <hyperlink ref="D63" r:id="rId94" tooltip="AM (Arctic Monkeys album)"/>
    <hyperlink ref="E55" r:id="rId95" tooltip="Arctic Monkeys"/>
    <hyperlink ref="E56" r:id="rId96" tooltip="Arctic Monkeys"/>
    <hyperlink ref="E57" r:id="rId97" tooltip="Arctic Monkeys"/>
    <hyperlink ref="E58" r:id="rId98" tooltip="Arctic Monkeys"/>
    <hyperlink ref="E59" r:id="rId99" tooltip="Arctic Monkeys"/>
    <hyperlink ref="E60" r:id="rId100" tooltip="Arctic Monkeys"/>
    <hyperlink ref="E61" r:id="rId101" tooltip="Arctic Monkeys"/>
    <hyperlink ref="E62" r:id="rId102" tooltip="Arctic Monkeys"/>
    <hyperlink ref="E63" r:id="rId103" tooltip="Arctic Monkeys"/>
    <hyperlink ref="D125" r:id="rId104" tooltip="Unorthodox Jukebox"/>
    <hyperlink ref="D126" r:id="rId105" tooltip="Unorthodox Jukebox"/>
    <hyperlink ref="D127" r:id="rId106" tooltip="Unorthodox Jukebox"/>
    <hyperlink ref="D128" r:id="rId107" tooltip="Unorthodox Jukebox"/>
    <hyperlink ref="D129" r:id="rId108" tooltip="Unorthodox Jukebox"/>
    <hyperlink ref="D130" r:id="rId109" tooltip="Unorthodox Jukebox"/>
    <hyperlink ref="D131" r:id="rId110" tooltip="Unorthodox Jukebox"/>
    <hyperlink ref="D132" r:id="rId111" tooltip="Unorthodox Jukebox"/>
    <hyperlink ref="D133" r:id="rId112" tooltip="Unorthodox Jukebox"/>
    <hyperlink ref="D135" r:id="rId113" tooltip="18 Months"/>
    <hyperlink ref="D136" r:id="rId114" tooltip="18 Months"/>
    <hyperlink ref="D137" r:id="rId115" tooltip="18 Months"/>
    <hyperlink ref="D138" r:id="rId116" tooltip="18 Months"/>
    <hyperlink ref="D139" r:id="rId117" tooltip="18 Months"/>
    <hyperlink ref="D140" r:id="rId118" tooltip="18 Months"/>
    <hyperlink ref="D141" r:id="rId119" tooltip="18 Months"/>
    <hyperlink ref="D142" r:id="rId120" tooltip="18 Months"/>
    <hyperlink ref="D143" r:id="rId121" tooltip="18 Months"/>
    <hyperlink ref="E135" r:id="rId122" tooltip="Calvin Harris"/>
    <hyperlink ref="E136" r:id="rId123" tooltip="Calvin Harris"/>
    <hyperlink ref="E137" r:id="rId124" tooltip="Calvin Harris"/>
    <hyperlink ref="E138" r:id="rId125" tooltip="Calvin Harris"/>
    <hyperlink ref="E139" r:id="rId126" tooltip="Calvin Harris"/>
    <hyperlink ref="E140" r:id="rId127" tooltip="Calvin Harris"/>
    <hyperlink ref="E141" r:id="rId128" tooltip="Calvin Harris"/>
    <hyperlink ref="E142" r:id="rId129" tooltip="Calvin Harris"/>
    <hyperlink ref="E143" r:id="rId130" tooltip="Calvin Harris"/>
    <hyperlink ref="D155" r:id="rId131" tooltip="Mylo Xyloto"/>
    <hyperlink ref="D156" r:id="rId132" tooltip="Mylo Xyloto"/>
    <hyperlink ref="D157" r:id="rId133" tooltip="Mylo Xyloto"/>
    <hyperlink ref="D158" r:id="rId134" tooltip="Mylo Xyloto"/>
    <hyperlink ref="D159" r:id="rId135" tooltip="Mylo Xyloto"/>
    <hyperlink ref="D160" r:id="rId136" tooltip="Mylo Xyloto"/>
    <hyperlink ref="D161" r:id="rId137" tooltip="Mylo Xyloto"/>
    <hyperlink ref="D162" r:id="rId138" tooltip="Mylo Xyloto"/>
    <hyperlink ref="D163" r:id="rId139" tooltip="Mylo Xyloto"/>
    <hyperlink ref="E155" r:id="rId140" tooltip="Coldplay"/>
    <hyperlink ref="E156" r:id="rId141" tooltip="Coldplay"/>
    <hyperlink ref="E157" r:id="rId142" tooltip="Coldplay"/>
    <hyperlink ref="E158" r:id="rId143" tooltip="Coldplay"/>
    <hyperlink ref="E159" r:id="rId144" tooltip="Coldplay"/>
    <hyperlink ref="E160" r:id="rId145" tooltip="Coldplay"/>
    <hyperlink ref="E161" r:id="rId146" tooltip="Coldplay"/>
    <hyperlink ref="E162" r:id="rId147" tooltip="Coldplay"/>
    <hyperlink ref="E163" r:id="rId148" tooltip="Coldplay"/>
    <hyperlink ref="D235" r:id="rId149" tooltip="+ (Ed Sheeran album)"/>
    <hyperlink ref="D236" r:id="rId150" tooltip="+ (Ed Sheeran album)"/>
    <hyperlink ref="D237" r:id="rId151" tooltip="+ (Ed Sheeran album)"/>
    <hyperlink ref="D238" r:id="rId152" tooltip="+ (Ed Sheeran album)"/>
    <hyperlink ref="D239" r:id="rId153" tooltip="+ (Ed Sheeran album)"/>
    <hyperlink ref="D240" r:id="rId154" tooltip="+ (Ed Sheeran album)"/>
    <hyperlink ref="D241" r:id="rId155" tooltip="+ (Ed Sheeran album)"/>
    <hyperlink ref="D242" r:id="rId156" tooltip="+ (Ed Sheeran album)"/>
    <hyperlink ref="D243" r:id="rId157" tooltip="+ (Ed Sheeran album)"/>
    <hyperlink ref="E255" r:id="rId158" tooltip="Ellie Goulding"/>
    <hyperlink ref="E256" r:id="rId159" tooltip="Ellie Goulding"/>
    <hyperlink ref="E257" r:id="rId160" tooltip="Ellie Goulding"/>
    <hyperlink ref="E258" r:id="rId161" tooltip="Ellie Goulding"/>
    <hyperlink ref="E259" r:id="rId162" tooltip="Ellie Goulding"/>
    <hyperlink ref="E260" r:id="rId163" tooltip="Ellie Goulding"/>
    <hyperlink ref="E261" r:id="rId164" tooltip="Ellie Goulding"/>
    <hyperlink ref="E262" r:id="rId165" tooltip="Ellie Goulding"/>
    <hyperlink ref="E263" r:id="rId166" tooltip="Ellie Goulding"/>
    <hyperlink ref="E265" r:id="rId167" tooltip="Elvis Presley"/>
    <hyperlink ref="E266" r:id="rId168" tooltip="Elvis Presley"/>
    <hyperlink ref="E267" r:id="rId169" tooltip="Elvis Presley"/>
    <hyperlink ref="E268" r:id="rId170" tooltip="Elvis Presley"/>
    <hyperlink ref="E269" r:id="rId171" tooltip="Elvis Presley"/>
    <hyperlink ref="E270" r:id="rId172" tooltip="Elvis Presley"/>
    <hyperlink ref="E271" r:id="rId173" tooltip="Elvis Presley"/>
    <hyperlink ref="E272" r:id="rId174" tooltip="Elvis Presley"/>
    <hyperlink ref="E273" r:id="rId175" tooltip="Elvis Presley"/>
    <hyperlink ref="D265" r:id="rId176" tooltip="Elvis Presley"/>
    <hyperlink ref="D266" r:id="rId177" tooltip="Elvis Presley"/>
    <hyperlink ref="D267" r:id="rId178" tooltip="Elvis Presley"/>
    <hyperlink ref="D268" r:id="rId179" tooltip="Elvis Presley"/>
    <hyperlink ref="D269" r:id="rId180" tooltip="Elvis Presley"/>
    <hyperlink ref="D270" r:id="rId181" tooltip="Elvis Presley"/>
    <hyperlink ref="D271" r:id="rId182" tooltip="Elvis Presley"/>
    <hyperlink ref="D272" r:id="rId183" tooltip="Elvis Presley"/>
    <hyperlink ref="D273" r:id="rId184" tooltip="Elvis Presley"/>
    <hyperlink ref="D275" r:id="rId185" tooltip="Our Version of Events"/>
    <hyperlink ref="D276" r:id="rId186" tooltip="Our Version of Events"/>
    <hyperlink ref="D277" r:id="rId187" tooltip="Our Version of Events"/>
    <hyperlink ref="D278" r:id="rId188" tooltip="Our Version of Events"/>
    <hyperlink ref="D279" r:id="rId189" tooltip="Our Version of Events"/>
    <hyperlink ref="D280" r:id="rId190" tooltip="Our Version of Events"/>
    <hyperlink ref="D281" r:id="rId191" tooltip="Our Version of Events"/>
    <hyperlink ref="D282" r:id="rId192" tooltip="Our Version of Events"/>
    <hyperlink ref="D283" r:id="rId193" tooltip="Our Version of Events"/>
    <hyperlink ref="E275" r:id="rId194" tooltip="Emeli Sandé"/>
    <hyperlink ref="E276" r:id="rId195" tooltip="Emeli Sandé"/>
    <hyperlink ref="E277" r:id="rId196" tooltip="Emeli Sandé"/>
    <hyperlink ref="E278" r:id="rId197" tooltip="Emeli Sandé"/>
    <hyperlink ref="E279" r:id="rId198" tooltip="Emeli Sandé"/>
    <hyperlink ref="E280" r:id="rId199" tooltip="Emeli Sandé"/>
    <hyperlink ref="E281" r:id="rId200" tooltip="Emeli Sandé"/>
    <hyperlink ref="E282" r:id="rId201" tooltip="Emeli Sandé"/>
    <hyperlink ref="E283" r:id="rId202" tooltip="Emeli Sandé"/>
    <hyperlink ref="D285" r:id="rId203" tooltip="Recovery (Eminem album)"/>
    <hyperlink ref="D286" r:id="rId204" tooltip="Recovery (Eminem album)"/>
    <hyperlink ref="D287" r:id="rId205" tooltip="Recovery (Eminem album)"/>
    <hyperlink ref="D288" r:id="rId206" tooltip="Recovery (Eminem album)"/>
    <hyperlink ref="D289" r:id="rId207" tooltip="Recovery (Eminem album)"/>
    <hyperlink ref="D290" r:id="rId208" tooltip="Recovery (Eminem album)"/>
    <hyperlink ref="D291" r:id="rId209" tooltip="Recovery (Eminem album)"/>
    <hyperlink ref="D292" r:id="rId210" tooltip="Recovery (Eminem album)"/>
    <hyperlink ref="D293" r:id="rId211" tooltip="Recovery (Eminem album)"/>
    <hyperlink ref="E285" r:id="rId212" tooltip="Eminem"/>
    <hyperlink ref="E286" r:id="rId213" tooltip="Eminem"/>
    <hyperlink ref="E287" r:id="rId214" tooltip="Eminem"/>
    <hyperlink ref="E288" r:id="rId215" tooltip="Eminem"/>
    <hyperlink ref="E289" r:id="rId216" tooltip="Eminem"/>
    <hyperlink ref="E290" r:id="rId217" tooltip="Eminem"/>
    <hyperlink ref="E291" r:id="rId218" tooltip="Eminem"/>
    <hyperlink ref="E292" r:id="rId219" tooltip="Eminem"/>
    <hyperlink ref="E293" r:id="rId220" tooltip="Eminem"/>
    <hyperlink ref="D295" r:id="rId221" tooltip="Lungs (album)"/>
    <hyperlink ref="D296" r:id="rId222" tooltip="Lungs (album)"/>
    <hyperlink ref="D297" r:id="rId223" tooltip="Lungs (album)"/>
    <hyperlink ref="D298" r:id="rId224" tooltip="Lungs (album)"/>
    <hyperlink ref="D299" r:id="rId225" tooltip="Lungs (album)"/>
    <hyperlink ref="D300" r:id="rId226" tooltip="Lungs (album)"/>
    <hyperlink ref="D301" r:id="rId227" tooltip="Lungs (album)"/>
    <hyperlink ref="D302" r:id="rId228" tooltip="Lungs (album)"/>
    <hyperlink ref="D303" r:id="rId229" tooltip="Lungs (album)"/>
    <hyperlink ref="E295" r:id="rId230" tooltip="Florence and the Machine"/>
    <hyperlink ref="E296" r:id="rId231" tooltip="Florence and the Machine"/>
    <hyperlink ref="E297" r:id="rId232" tooltip="Florence and the Machine"/>
    <hyperlink ref="E298" r:id="rId233" tooltip="Florence and the Machine"/>
    <hyperlink ref="E299" r:id="rId234" tooltip="Florence and the Machine"/>
    <hyperlink ref="E300" r:id="rId235" tooltip="Florence and the Machine"/>
    <hyperlink ref="E301" r:id="rId236" tooltip="Florence and the Machine"/>
    <hyperlink ref="E302" r:id="rId237" tooltip="Florence and the Machine"/>
    <hyperlink ref="E303" r:id="rId238" tooltip="Florence and the Machine"/>
    <hyperlink ref="D315" r:id="rId239" tooltip="Wanted on Voyage"/>
    <hyperlink ref="D316" r:id="rId240" tooltip="Wanted on Voyage"/>
    <hyperlink ref="D317" r:id="rId241" tooltip="Wanted on Voyage"/>
    <hyperlink ref="D318" r:id="rId242" tooltip="Wanted on Voyage"/>
    <hyperlink ref="D319" r:id="rId243" tooltip="Wanted on Voyage"/>
    <hyperlink ref="D320" r:id="rId244" tooltip="Wanted on Voyage"/>
    <hyperlink ref="D321" r:id="rId245" tooltip="Wanted on Voyage"/>
    <hyperlink ref="D322" r:id="rId246" tooltip="Wanted on Voyage"/>
    <hyperlink ref="D323" r:id="rId247" tooltip="Wanted on Voyage"/>
    <hyperlink ref="E315" r:id="rId248" tooltip="George Ezra"/>
    <hyperlink ref="E316" r:id="rId249" tooltip="George Ezra"/>
    <hyperlink ref="E317" r:id="rId250" tooltip="George Ezra"/>
    <hyperlink ref="E318" r:id="rId251" tooltip="George Ezra"/>
    <hyperlink ref="E319" r:id="rId252" tooltip="George Ezra"/>
    <hyperlink ref="E320" r:id="rId253" tooltip="George Ezra"/>
    <hyperlink ref="E321" r:id="rId254" tooltip="George Ezra"/>
    <hyperlink ref="E322" r:id="rId255" tooltip="George Ezra"/>
    <hyperlink ref="E323" r:id="rId256" tooltip="George Ezra"/>
    <hyperlink ref="D375" r:id="rId257" display="James Brown ‎– Papa's Got A Brand New Bag"/>
    <hyperlink ref="D376" r:id="rId258" display="James Brown ‎– Papa's Got A Brand New Bag"/>
    <hyperlink ref="D377" r:id="rId259" display="James Brown ‎– Papa's Got A Brand New Bag"/>
    <hyperlink ref="D378" r:id="rId260" display="James Brown ‎– Papa's Got A Brand New Bag"/>
    <hyperlink ref="D379" r:id="rId261" display="James Brown ‎– Papa's Got A Brand New Bag"/>
    <hyperlink ref="D380" r:id="rId262" display="James Brown ‎– Papa's Got A Brand New Bag"/>
    <hyperlink ref="D381" r:id="rId263" display="James Brown ‎– Papa's Got A Brand New Bag"/>
    <hyperlink ref="D382" r:id="rId264" display="James Brown ‎– Papa's Got A Brand New Bag"/>
    <hyperlink ref="D383" r:id="rId265" display="James Brown ‎– Papa's Got A Brand New Bag"/>
    <hyperlink ref="D395" r:id="rId266" tooltip="Who You Are (Jessie J album)"/>
    <hyperlink ref="D396" r:id="rId267" tooltip="Who You Are (Jessie J album)"/>
    <hyperlink ref="D397" r:id="rId268" tooltip="Who You Are (Jessie J album)"/>
    <hyperlink ref="D398" r:id="rId269" tooltip="Who You Are (Jessie J album)"/>
    <hyperlink ref="D399" r:id="rId270" tooltip="Who You Are (Jessie J album)"/>
    <hyperlink ref="D400" r:id="rId271" tooltip="Who You Are (Jessie J album)"/>
    <hyperlink ref="D401" r:id="rId272" tooltip="Who You Are (Jessie J album)"/>
    <hyperlink ref="D402" r:id="rId273" tooltip="Who You Are (Jessie J album)"/>
    <hyperlink ref="D403" r:id="rId274" tooltip="Who You Are (Jessie J album)"/>
    <hyperlink ref="E395" r:id="rId275" tooltip="Jessie J"/>
    <hyperlink ref="E396" r:id="rId276" tooltip="Jessie J"/>
    <hyperlink ref="E397" r:id="rId277" tooltip="Jessie J"/>
    <hyperlink ref="E398" r:id="rId278" tooltip="Jessie J"/>
    <hyperlink ref="E399" r:id="rId279" tooltip="Jessie J"/>
    <hyperlink ref="E400" r:id="rId280" tooltip="Jessie J"/>
    <hyperlink ref="E401" r:id="rId281" tooltip="Jessie J"/>
    <hyperlink ref="E402" r:id="rId282" tooltip="Jessie J"/>
    <hyperlink ref="E403" r:id="rId283" tooltip="Jessie J"/>
    <hyperlink ref="D435" r:id="rId284" tooltip="Teenage Dream (Katy Perry album)"/>
    <hyperlink ref="D436" r:id="rId285" tooltip="Teenage Dream (Katy Perry album)"/>
    <hyperlink ref="D437" r:id="rId286" tooltip="Teenage Dream (Katy Perry album)"/>
    <hyperlink ref="D438" r:id="rId287" tooltip="Teenage Dream (Katy Perry album)"/>
    <hyperlink ref="D439" r:id="rId288" tooltip="Teenage Dream (Katy Perry album)"/>
    <hyperlink ref="D440" r:id="rId289" tooltip="Teenage Dream (Katy Perry album)"/>
    <hyperlink ref="D441" r:id="rId290" tooltip="Teenage Dream (Katy Perry album)"/>
    <hyperlink ref="D442" r:id="rId291" tooltip="Teenage Dream (Katy Perry album)"/>
    <hyperlink ref="D443" r:id="rId292" tooltip="Teenage Dream (Katy Perry album)"/>
    <hyperlink ref="E435" r:id="rId293" tooltip="Katy Perry"/>
    <hyperlink ref="E436" r:id="rId294" tooltip="Katy Perry"/>
    <hyperlink ref="E437" r:id="rId295" tooltip="Katy Perry"/>
    <hyperlink ref="E438" r:id="rId296" tooltip="Katy Perry"/>
    <hyperlink ref="E439" r:id="rId297" tooltip="Katy Perry"/>
    <hyperlink ref="E440" r:id="rId298" tooltip="Katy Perry"/>
    <hyperlink ref="E441" r:id="rId299" tooltip="Katy Perry"/>
    <hyperlink ref="E442" r:id="rId300" tooltip="Katy Perry"/>
    <hyperlink ref="E443" r:id="rId301" tooltip="Katy Perry"/>
    <hyperlink ref="D455" r:id="rId302" tooltip="Come Around Sundown"/>
    <hyperlink ref="D456" r:id="rId303" tooltip="Come Around Sundown"/>
    <hyperlink ref="D457" r:id="rId304" tooltip="Come Around Sundown"/>
    <hyperlink ref="D458" r:id="rId305" tooltip="Come Around Sundown"/>
    <hyperlink ref="D459" r:id="rId306" tooltip="Come Around Sundown"/>
    <hyperlink ref="D460" r:id="rId307" tooltip="Come Around Sundown"/>
    <hyperlink ref="D461" r:id="rId308" tooltip="Come Around Sundown"/>
    <hyperlink ref="D462" r:id="rId309" tooltip="Come Around Sundown"/>
    <hyperlink ref="D463" r:id="rId310" tooltip="Come Around Sundown"/>
    <hyperlink ref="E455" r:id="rId311" tooltip="Kings of Leon"/>
    <hyperlink ref="E456" r:id="rId312" tooltip="Kings of Leon"/>
    <hyperlink ref="E457" r:id="rId313" tooltip="Kings of Leon"/>
    <hyperlink ref="E458" r:id="rId314" tooltip="Kings of Leon"/>
    <hyperlink ref="E459" r:id="rId315" tooltip="Kings of Leon"/>
    <hyperlink ref="E460" r:id="rId316" tooltip="Kings of Leon"/>
    <hyperlink ref="E461" r:id="rId317" tooltip="Kings of Leon"/>
    <hyperlink ref="E462" r:id="rId318" tooltip="Kings of Leon"/>
    <hyperlink ref="E463" r:id="rId319" tooltip="Kings of Leon"/>
    <hyperlink ref="D465" r:id="rId320" display="Kurt Vile ‎– Smoke Ring For My Halo"/>
    <hyperlink ref="D466" r:id="rId321" display="Kurt Vile ‎– Smoke Ring For My Halo"/>
    <hyperlink ref="D467" r:id="rId322" display="Kurt Vile ‎– Smoke Ring For My Halo"/>
    <hyperlink ref="D468" r:id="rId323" display="Kurt Vile ‎– Smoke Ring For My Halo"/>
    <hyperlink ref="D469" r:id="rId324" display="Kurt Vile ‎– Smoke Ring For My Halo"/>
    <hyperlink ref="D470" r:id="rId325" display="Kurt Vile ‎– Smoke Ring For My Halo"/>
    <hyperlink ref="D471" r:id="rId326" display="Kurt Vile ‎– Smoke Ring For My Halo"/>
    <hyperlink ref="D472" r:id="rId327" display="Kurt Vile ‎– Smoke Ring For My Halo"/>
    <hyperlink ref="D473" r:id="rId328" display="Kurt Vile ‎– Smoke Ring For My Halo"/>
    <hyperlink ref="E475" r:id="rId329" tooltip="Lady Gaga"/>
    <hyperlink ref="E476" r:id="rId330" tooltip="Lady Gaga"/>
    <hyperlink ref="E477" r:id="rId331" tooltip="Lady Gaga"/>
    <hyperlink ref="E478" r:id="rId332" tooltip="Lady Gaga"/>
    <hyperlink ref="E479" r:id="rId333" tooltip="Lady Gaga"/>
    <hyperlink ref="E480" r:id="rId334" tooltip="Lady Gaga"/>
    <hyperlink ref="E481" r:id="rId335" tooltip="Lady Gaga"/>
    <hyperlink ref="E482" r:id="rId336" tooltip="Lady Gaga"/>
    <hyperlink ref="E483" r:id="rId337" tooltip="Lady Gaga"/>
    <hyperlink ref="D485" r:id="rId338" tooltip="Born to Die"/>
    <hyperlink ref="D486" r:id="rId339" tooltip="Born to Die"/>
    <hyperlink ref="D487" r:id="rId340" tooltip="Born to Die"/>
    <hyperlink ref="D488" r:id="rId341" tooltip="Born to Die"/>
    <hyperlink ref="D489" r:id="rId342" tooltip="Born to Die"/>
    <hyperlink ref="D490" r:id="rId343" tooltip="Born to Die"/>
    <hyperlink ref="D491" r:id="rId344" tooltip="Born to Die"/>
    <hyperlink ref="D492" r:id="rId345" tooltip="Born to Die"/>
    <hyperlink ref="D493" r:id="rId346" tooltip="Born to Die"/>
    <hyperlink ref="E485" r:id="rId347" tooltip="Lana Del Rey"/>
    <hyperlink ref="E486" r:id="rId348" tooltip="Lana Del Rey"/>
    <hyperlink ref="E487" r:id="rId349" tooltip="Lana Del Rey"/>
    <hyperlink ref="E488" r:id="rId350" tooltip="Lana Del Rey"/>
    <hyperlink ref="E489" r:id="rId351" tooltip="Lana Del Rey"/>
    <hyperlink ref="E490" r:id="rId352" tooltip="Lana Del Rey"/>
    <hyperlink ref="E491" r:id="rId353" tooltip="Lana Del Rey"/>
    <hyperlink ref="E492" r:id="rId354" tooltip="Lana Del Rey"/>
    <hyperlink ref="E493" r:id="rId355" tooltip="Lana Del Rey"/>
    <hyperlink ref="D585" r:id="rId356" tooltip="Sigh No More (Mumford &amp; Sons album)"/>
    <hyperlink ref="D586" r:id="rId357" tooltip="Sigh No More (Mumford &amp; Sons album)"/>
    <hyperlink ref="D587" r:id="rId358" tooltip="Sigh No More (Mumford &amp; Sons album)"/>
    <hyperlink ref="D588" r:id="rId359" tooltip="Sigh No More (Mumford &amp; Sons album)"/>
    <hyperlink ref="D589" r:id="rId360" tooltip="Sigh No More (Mumford &amp; Sons album)"/>
    <hyperlink ref="D590" r:id="rId361" tooltip="Sigh No More (Mumford &amp; Sons album)"/>
    <hyperlink ref="D591" r:id="rId362" tooltip="Sigh No More (Mumford &amp; Sons album)"/>
    <hyperlink ref="D592" r:id="rId363" tooltip="Sigh No More (Mumford &amp; Sons album)"/>
    <hyperlink ref="D593" r:id="rId364" tooltip="Sigh No More (Mumford &amp; Sons album)"/>
    <hyperlink ref="E585" r:id="rId365" tooltip="Mumford &amp; Sons"/>
    <hyperlink ref="E586" r:id="rId366" tooltip="Mumford &amp; Sons"/>
    <hyperlink ref="E587" r:id="rId367" tooltip="Mumford &amp; Sons"/>
    <hyperlink ref="E588" r:id="rId368" tooltip="Mumford &amp; Sons"/>
    <hyperlink ref="E589" r:id="rId369" tooltip="Mumford &amp; Sons"/>
    <hyperlink ref="E590" r:id="rId370" tooltip="Mumford &amp; Sons"/>
    <hyperlink ref="E591" r:id="rId371" tooltip="Mumford &amp; Sons"/>
    <hyperlink ref="E592" r:id="rId372" tooltip="Mumford &amp; Sons"/>
    <hyperlink ref="E593" r:id="rId373" tooltip="Mumford &amp; Sons"/>
    <hyperlink ref="D635" r:id="rId374" tooltip="In Case You Didn't Know"/>
    <hyperlink ref="D636" r:id="rId375" tooltip="In Case You Didn't Know"/>
    <hyperlink ref="D637" r:id="rId376" tooltip="In Case You Didn't Know"/>
    <hyperlink ref="D638" r:id="rId377" tooltip="In Case You Didn't Know"/>
    <hyperlink ref="D639" r:id="rId378" tooltip="In Case You Didn't Know"/>
    <hyperlink ref="D640" r:id="rId379" tooltip="In Case You Didn't Know"/>
    <hyperlink ref="D641" r:id="rId380" tooltip="In Case You Didn't Know"/>
    <hyperlink ref="D642" r:id="rId381" tooltip="In Case You Didn't Know"/>
    <hyperlink ref="D643" r:id="rId382" tooltip="In Case You Didn't Know"/>
    <hyperlink ref="D645" r:id="rId383" tooltip="Up All Night (One Direction album)"/>
    <hyperlink ref="D646" r:id="rId384" tooltip="Up All Night (One Direction album)"/>
    <hyperlink ref="D647" r:id="rId385" tooltip="Up All Night (One Direction album)"/>
    <hyperlink ref="D648" r:id="rId386" tooltip="Up All Night (One Direction album)"/>
    <hyperlink ref="D649" r:id="rId387" tooltip="Up All Night (One Direction album)"/>
    <hyperlink ref="D650" r:id="rId388" tooltip="Up All Night (One Direction album)"/>
    <hyperlink ref="D651" r:id="rId389" tooltip="Up All Night (One Direction album)"/>
    <hyperlink ref="D652" r:id="rId390" tooltip="Up All Night (One Direction album)"/>
    <hyperlink ref="D653" r:id="rId391" tooltip="Up All Night (One Direction album)"/>
    <hyperlink ref="E645" r:id="rId392" tooltip="One Direction"/>
    <hyperlink ref="E646" r:id="rId393" tooltip="One Direction"/>
    <hyperlink ref="E647" r:id="rId394" tooltip="One Direction"/>
    <hyperlink ref="E648" r:id="rId395" tooltip="One Direction"/>
    <hyperlink ref="E649" r:id="rId396" tooltip="One Direction"/>
    <hyperlink ref="E650" r:id="rId397" tooltip="One Direction"/>
    <hyperlink ref="E651" r:id="rId398" tooltip="One Direction"/>
    <hyperlink ref="E652" r:id="rId399" tooltip="One Direction"/>
    <hyperlink ref="E653" r:id="rId400" tooltip="One Direction"/>
    <hyperlink ref="D665" r:id="rId401" tooltip="Sunny Side Up (Paolo Nutini album)"/>
    <hyperlink ref="D666" r:id="rId402" tooltip="Sunny Side Up (Paolo Nutini album)"/>
    <hyperlink ref="D667" r:id="rId403" tooltip="Sunny Side Up (Paolo Nutini album)"/>
    <hyperlink ref="D668" r:id="rId404" tooltip="Sunny Side Up (Paolo Nutini album)"/>
    <hyperlink ref="D669" r:id="rId405" tooltip="Sunny Side Up (Paolo Nutini album)"/>
    <hyperlink ref="D670" r:id="rId406" tooltip="Sunny Side Up (Paolo Nutini album)"/>
    <hyperlink ref="D671" r:id="rId407" tooltip="Sunny Side Up (Paolo Nutini album)"/>
    <hyperlink ref="D672" r:id="rId408" tooltip="Sunny Side Up (Paolo Nutini album)"/>
    <hyperlink ref="D673" r:id="rId409" tooltip="Sunny Side Up (Paolo Nutini album)"/>
    <hyperlink ref="E665" r:id="rId410" tooltip="Paolo Nutini"/>
    <hyperlink ref="E666" r:id="rId411" tooltip="Paolo Nutini"/>
    <hyperlink ref="E667" r:id="rId412" tooltip="Paolo Nutini"/>
    <hyperlink ref="E668" r:id="rId413" tooltip="Paolo Nutini"/>
    <hyperlink ref="E669" r:id="rId414" tooltip="Paolo Nutini"/>
    <hyperlink ref="E670" r:id="rId415" tooltip="Paolo Nutini"/>
    <hyperlink ref="E671" r:id="rId416" tooltip="Paolo Nutini"/>
    <hyperlink ref="E672" r:id="rId417" tooltip="Paolo Nutini"/>
    <hyperlink ref="E673" r:id="rId418" tooltip="Paolo Nutini"/>
    <hyperlink ref="E685" r:id="rId419" display="Pink Floyd ‎– The Dark Side Of The Moon"/>
    <hyperlink ref="E686" r:id="rId420" display="Pink Floyd ‎– The Dark Side Of The Moon"/>
    <hyperlink ref="E687" r:id="rId421" display="Pink Floyd ‎– The Dark Side Of The Moon"/>
    <hyperlink ref="E688" r:id="rId422" display="Pink Floyd ‎– The Dark Side Of The Moon"/>
    <hyperlink ref="E689" r:id="rId423" display="Pink Floyd ‎– The Dark Side Of The Moon"/>
    <hyperlink ref="E690" r:id="rId424" display="Pink Floyd ‎– The Dark Side Of The Moon"/>
    <hyperlink ref="E691" r:id="rId425" display="Pink Floyd ‎– The Dark Side Of The Moon"/>
    <hyperlink ref="E692" r:id="rId426" display="Pink Floyd ‎– The Dark Side Of The Moon"/>
    <hyperlink ref="E693" r:id="rId427" display="Pink Floyd ‎– The Dark Side Of The Moon"/>
    <hyperlink ref="E695" r:id="rId428" tooltip="Plan B (musician)"/>
    <hyperlink ref="E696" r:id="rId429" tooltip="Plan B (musician)"/>
    <hyperlink ref="E697" r:id="rId430" tooltip="Plan B (musician)"/>
    <hyperlink ref="E698" r:id="rId431" tooltip="Plan B (musician)"/>
    <hyperlink ref="E699" r:id="rId432" tooltip="Plan B (musician)"/>
    <hyperlink ref="E700" r:id="rId433" tooltip="Plan B (musician)"/>
    <hyperlink ref="E701" r:id="rId434" tooltip="Plan B (musician)"/>
    <hyperlink ref="E702" r:id="rId435" tooltip="Plan B (musician)"/>
    <hyperlink ref="E703" r:id="rId436" tooltip="Plan B (musician)"/>
    <hyperlink ref="D695" r:id="rId437" tooltip="The Defamation of Strickland Banks"/>
    <hyperlink ref="D696" r:id="rId438" tooltip="The Defamation of Strickland Banks"/>
    <hyperlink ref="D697" r:id="rId439" tooltip="The Defamation of Strickland Banks"/>
    <hyperlink ref="D698" r:id="rId440" tooltip="The Defamation of Strickland Banks"/>
    <hyperlink ref="D699" r:id="rId441" tooltip="The Defamation of Strickland Banks"/>
    <hyperlink ref="D700" r:id="rId442" tooltip="The Defamation of Strickland Banks"/>
    <hyperlink ref="D701" r:id="rId443" tooltip="The Defamation of Strickland Banks"/>
    <hyperlink ref="D702" r:id="rId444" tooltip="The Defamation of Strickland Banks"/>
    <hyperlink ref="D703" r:id="rId445" tooltip="The Defamation of Strickland Banks"/>
    <hyperlink ref="D735" r:id="rId446" display="Ray Charles ‎– Modern Sounds In Country And Western Music"/>
    <hyperlink ref="D736" r:id="rId447" display="Ray Charles ‎– Modern Sounds In Country And Western Music"/>
    <hyperlink ref="D737" r:id="rId448" display="Ray Charles ‎– Modern Sounds In Country And Western Music"/>
    <hyperlink ref="D738" r:id="rId449" display="Ray Charles ‎– Modern Sounds In Country And Western Music"/>
    <hyperlink ref="D739" r:id="rId450" display="Ray Charles ‎– Modern Sounds In Country And Western Music"/>
    <hyperlink ref="D740" r:id="rId451" display="Ray Charles ‎– Modern Sounds In Country And Western Music"/>
    <hyperlink ref="D741" r:id="rId452" display="Ray Charles ‎– Modern Sounds In Country And Western Music"/>
    <hyperlink ref="D742" r:id="rId453" display="Ray Charles ‎– Modern Sounds In Country And Western Music"/>
    <hyperlink ref="D743" r:id="rId454" display="Ray Charles ‎– Modern Sounds In Country And Western Music"/>
    <hyperlink ref="E745" r:id="rId455" tooltip="Rihanna"/>
    <hyperlink ref="E746" r:id="rId456" tooltip="Rihanna"/>
    <hyperlink ref="E747" r:id="rId457" tooltip="Rihanna"/>
    <hyperlink ref="E748" r:id="rId458" tooltip="Rihanna"/>
    <hyperlink ref="E749" r:id="rId459" tooltip="Rihanna"/>
    <hyperlink ref="E750" r:id="rId460" tooltip="Rihanna"/>
    <hyperlink ref="E751" r:id="rId461" tooltip="Rihanna"/>
    <hyperlink ref="E752" r:id="rId462" tooltip="Rihanna"/>
    <hyperlink ref="E753" r:id="rId463" tooltip="Rihanna"/>
    <hyperlink ref="D745" r:id="rId464" tooltip="Loud (Rihanna album)" display="Loud"/>
    <hyperlink ref="D746" r:id="rId465" tooltip="Loud (Rihanna album)" display="Loud"/>
    <hyperlink ref="D747" r:id="rId466" tooltip="Loud (Rihanna album)" display="Loud"/>
    <hyperlink ref="D748" r:id="rId467" tooltip="Loud (Rihanna album)" display="Loud"/>
    <hyperlink ref="D749" r:id="rId468" tooltip="Loud (Rihanna album)" display="Loud"/>
    <hyperlink ref="D750" r:id="rId469" tooltip="Loud (Rihanna album)" display="Loud"/>
    <hyperlink ref="D751" r:id="rId470" tooltip="Loud (Rihanna album)" display="Loud"/>
    <hyperlink ref="D752" r:id="rId471" tooltip="Loud (Rihanna album)" display="Loud"/>
    <hyperlink ref="D753" r:id="rId472" tooltip="Loud (Rihanna album)" display="Loud"/>
    <hyperlink ref="D775" r:id="rId473" tooltip="We the Generation"/>
    <hyperlink ref="D776" r:id="rId474" tooltip="We the Generation"/>
    <hyperlink ref="D777" r:id="rId475" tooltip="We the Generation"/>
    <hyperlink ref="D778" r:id="rId476" tooltip="We the Generation"/>
    <hyperlink ref="D779" r:id="rId477" tooltip="We the Generation"/>
    <hyperlink ref="D780" r:id="rId478" tooltip="We the Generation"/>
    <hyperlink ref="D781" r:id="rId479" tooltip="We the Generation"/>
    <hyperlink ref="D782" r:id="rId480" tooltip="We the Generation"/>
    <hyperlink ref="D783" r:id="rId481" tooltip="We the Generation"/>
    <hyperlink ref="E795" r:id="rId482" tooltip="Sam Smith (singer)"/>
    <hyperlink ref="E796" r:id="rId483" tooltip="Sam Smith (singer)"/>
    <hyperlink ref="E797" r:id="rId484" tooltip="Sam Smith (singer)"/>
    <hyperlink ref="E798" r:id="rId485" tooltip="Sam Smith (singer)"/>
    <hyperlink ref="E799" r:id="rId486" tooltip="Sam Smith (singer)"/>
    <hyperlink ref="E800" r:id="rId487" tooltip="Sam Smith (singer)"/>
    <hyperlink ref="E801" r:id="rId488" tooltip="Sam Smith (singer)"/>
    <hyperlink ref="E802" r:id="rId489" tooltip="Sam Smith (singer)"/>
    <hyperlink ref="E803" r:id="rId490" tooltip="Sam Smith (singer)"/>
    <hyperlink ref="D795" r:id="rId491" tooltip="In the Lonely Hour"/>
    <hyperlink ref="D796" r:id="rId492" tooltip="In the Lonely Hour"/>
    <hyperlink ref="D797" r:id="rId493" tooltip="In the Lonely Hour"/>
    <hyperlink ref="D798" r:id="rId494" tooltip="In the Lonely Hour"/>
    <hyperlink ref="D799" r:id="rId495" tooltip="In the Lonely Hour"/>
    <hyperlink ref="D800" r:id="rId496" tooltip="In the Lonely Hour"/>
    <hyperlink ref="D801" r:id="rId497" tooltip="In the Lonely Hour"/>
    <hyperlink ref="D802" r:id="rId498" tooltip="In the Lonely Hour"/>
    <hyperlink ref="D803" r:id="rId499" tooltip="In the Lonely Hour"/>
    <hyperlink ref="D835" r:id="rId500" tooltip="Progress (Take That album)"/>
    <hyperlink ref="D836" r:id="rId501" tooltip="Progress (Take That album)"/>
    <hyperlink ref="D837" r:id="rId502" tooltip="Progress (Take That album)"/>
    <hyperlink ref="D838" r:id="rId503" tooltip="Progress (Take That album)"/>
    <hyperlink ref="D839" r:id="rId504" tooltip="Progress (Take That album)"/>
    <hyperlink ref="D840" r:id="rId505" tooltip="Progress (Take That album)"/>
    <hyperlink ref="D841" r:id="rId506" tooltip="Progress (Take That album)"/>
    <hyperlink ref="D842" r:id="rId507" tooltip="Progress (Take That album)"/>
    <hyperlink ref="D843" r:id="rId508" tooltip="Progress (Take That album)"/>
    <hyperlink ref="E835" r:id="rId509" tooltip="Take That"/>
    <hyperlink ref="E836" r:id="rId510" tooltip="Take That"/>
    <hyperlink ref="E837" r:id="rId511" tooltip="Take That"/>
    <hyperlink ref="E838" r:id="rId512" tooltip="Take That"/>
    <hyperlink ref="E839" r:id="rId513" tooltip="Take That"/>
    <hyperlink ref="E840" r:id="rId514" tooltip="Take That"/>
    <hyperlink ref="E841" r:id="rId515" tooltip="Take That"/>
    <hyperlink ref="E842" r:id="rId516" tooltip="Take That"/>
    <hyperlink ref="E843" r:id="rId517" tooltip="Take That"/>
    <hyperlink ref="D855" r:id="rId518" tooltip="1989 (Taylor Swift album)" display="https://en.wikipedia.org/wiki/1989_(Taylor_Swift_album)"/>
    <hyperlink ref="D856" r:id="rId519" tooltip="1989 (Taylor Swift album)" display="https://en.wikipedia.org/wiki/1989_(Taylor_Swift_album)"/>
    <hyperlink ref="D857" r:id="rId520" tooltip="1989 (Taylor Swift album)" display="https://en.wikipedia.org/wiki/1989_(Taylor_Swift_album)"/>
    <hyperlink ref="D858" r:id="rId521" tooltip="1989 (Taylor Swift album)" display="https://en.wikipedia.org/wiki/1989_(Taylor_Swift_album)"/>
    <hyperlink ref="D859" r:id="rId522" tooltip="1989 (Taylor Swift album)" display="https://en.wikipedia.org/wiki/1989_(Taylor_Swift_album)"/>
    <hyperlink ref="D860" r:id="rId523" tooltip="1989 (Taylor Swift album)" display="https://en.wikipedia.org/wiki/1989_(Taylor_Swift_album)"/>
    <hyperlink ref="D861" r:id="rId524" tooltip="1989 (Taylor Swift album)" display="https://en.wikipedia.org/wiki/1989_(Taylor_Swift_album)"/>
    <hyperlink ref="D862" r:id="rId525" tooltip="1989 (Taylor Swift album)" display="https://en.wikipedia.org/wiki/1989_(Taylor_Swift_album)"/>
    <hyperlink ref="D863" r:id="rId526" tooltip="1989 (Taylor Swift album)" display="https://en.wikipedia.org/wiki/1989_(Taylor_Swift_album)"/>
    <hyperlink ref="E855" r:id="rId527" tooltip="Taylor Swift"/>
    <hyperlink ref="E856" r:id="rId528" tooltip="Taylor Swift"/>
    <hyperlink ref="E857" r:id="rId529" tooltip="Taylor Swift"/>
    <hyperlink ref="E858" r:id="rId530" tooltip="Taylor Swift"/>
    <hyperlink ref="E859" r:id="rId531" tooltip="Taylor Swift"/>
    <hyperlink ref="E860" r:id="rId532" tooltip="Taylor Swift"/>
    <hyperlink ref="E861" r:id="rId533" tooltip="Taylor Swift"/>
    <hyperlink ref="E862" r:id="rId534" tooltip="Taylor Swift"/>
    <hyperlink ref="E863" r:id="rId535" tooltip="Taylor Swift"/>
    <hyperlink ref="D925" r:id="rId536" display="The Prodigy ‎– Music For The Jilted Generation"/>
    <hyperlink ref="D926" r:id="rId537" display="The Prodigy ‎– Music For The Jilted Generation"/>
    <hyperlink ref="D927" r:id="rId538" display="The Prodigy ‎– Music For The Jilted Generation"/>
    <hyperlink ref="D928" r:id="rId539" display="The Prodigy ‎– Music For The Jilted Generation"/>
    <hyperlink ref="D929" r:id="rId540" display="The Prodigy ‎– Music For The Jilted Generation"/>
    <hyperlink ref="D930" r:id="rId541" display="The Prodigy ‎– Music For The Jilted Generation"/>
    <hyperlink ref="D931" r:id="rId542" display="The Prodigy ‎– Music For The Jilted Generation"/>
    <hyperlink ref="D932" r:id="rId543" display="The Prodigy ‎– Music For The Jilted Generation"/>
    <hyperlink ref="D933" r:id="rId544" display="The Prodigy ‎– Music For The Jilted Generation"/>
  </hyperlinks>
  <pageMargins left="0.7" right="0.7" top="0.75" bottom="0.75" header="0.3" footer="0.3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="130" zoomScaleNormal="130" zoomScalePageLayoutView="130" workbookViewId="0">
      <selection activeCell="A2" sqref="A2"/>
    </sheetView>
  </sheetViews>
  <sheetFormatPr baseColWidth="10" defaultRowHeight="13" x14ac:dyDescent="0.15"/>
  <cols>
    <col min="1" max="1" width="19.33203125" customWidth="1"/>
    <col min="2" max="2" width="10.6640625" customWidth="1"/>
  </cols>
  <sheetData>
    <row r="1" spans="1:22" s="9" customFormat="1" ht="75" customHeight="1" x14ac:dyDescent="0.25">
      <c r="A1" s="71" t="s">
        <v>1258</v>
      </c>
      <c r="B1" s="71"/>
      <c r="C1" s="71"/>
      <c r="D1" s="71"/>
      <c r="E1" s="71"/>
      <c r="F1" s="71"/>
      <c r="G1" s="71"/>
      <c r="H1" s="71"/>
    </row>
    <row r="3" spans="1:22" ht="16" x14ac:dyDescent="0.2">
      <c r="B3" s="39" t="s">
        <v>32</v>
      </c>
      <c r="C3" s="41"/>
      <c r="D3" s="41"/>
      <c r="E3" s="41"/>
    </row>
    <row r="4" spans="1:22" s="12" customFormat="1" ht="16" x14ac:dyDescent="0.2">
      <c r="A4" s="40" t="s">
        <v>31</v>
      </c>
      <c r="B4" s="36">
        <v>0</v>
      </c>
      <c r="C4" s="36">
        <v>1</v>
      </c>
      <c r="D4" s="36">
        <v>2</v>
      </c>
      <c r="E4" s="36">
        <v>3</v>
      </c>
      <c r="F4" s="36">
        <v>4</v>
      </c>
      <c r="G4" s="36">
        <v>5</v>
      </c>
      <c r="H4" s="36">
        <v>6</v>
      </c>
      <c r="I4" s="36">
        <v>7</v>
      </c>
      <c r="J4" s="36">
        <v>8</v>
      </c>
      <c r="K4" s="36">
        <v>9</v>
      </c>
      <c r="L4" s="36">
        <v>10</v>
      </c>
      <c r="M4" s="36">
        <v>11</v>
      </c>
      <c r="N4" s="36">
        <v>12</v>
      </c>
      <c r="O4" s="36">
        <v>13</v>
      </c>
      <c r="P4" s="36">
        <v>14</v>
      </c>
      <c r="Q4" s="36">
        <v>15</v>
      </c>
      <c r="R4" s="36">
        <v>16</v>
      </c>
      <c r="S4" s="36">
        <v>17</v>
      </c>
      <c r="T4" s="36">
        <v>18</v>
      </c>
      <c r="U4" s="36">
        <v>19</v>
      </c>
      <c r="V4" s="36">
        <v>20</v>
      </c>
    </row>
    <row r="5" spans="1:22" x14ac:dyDescent="0.15">
      <c r="A5" s="34">
        <v>1</v>
      </c>
      <c r="B5">
        <f>FACT($A5)/(FACT(B$4)*FACT($A5-B$4))</f>
        <v>1</v>
      </c>
      <c r="C5">
        <f>FACT($A5)/(FACT(C$4)*FACT($A5-C$4))</f>
        <v>1</v>
      </c>
    </row>
    <row r="6" spans="1:22" x14ac:dyDescent="0.15">
      <c r="A6" s="34">
        <v>2</v>
      </c>
      <c r="B6">
        <f t="shared" ref="B6:Q24" si="0">FACT($A6)/(FACT(B$4)*FACT($A6-B$4))</f>
        <v>1</v>
      </c>
      <c r="C6">
        <f t="shared" si="0"/>
        <v>2</v>
      </c>
      <c r="D6">
        <f t="shared" si="0"/>
        <v>1</v>
      </c>
    </row>
    <row r="7" spans="1:22" x14ac:dyDescent="0.15">
      <c r="A7" s="34">
        <v>3</v>
      </c>
      <c r="B7">
        <f t="shared" si="0"/>
        <v>1</v>
      </c>
      <c r="C7">
        <f t="shared" si="0"/>
        <v>3</v>
      </c>
      <c r="D7">
        <f t="shared" si="0"/>
        <v>3</v>
      </c>
      <c r="E7">
        <f t="shared" si="0"/>
        <v>1</v>
      </c>
    </row>
    <row r="8" spans="1:22" x14ac:dyDescent="0.15">
      <c r="A8" s="34">
        <v>4</v>
      </c>
      <c r="B8">
        <f t="shared" si="0"/>
        <v>1</v>
      </c>
      <c r="C8">
        <f t="shared" si="0"/>
        <v>4</v>
      </c>
      <c r="D8">
        <f t="shared" si="0"/>
        <v>6</v>
      </c>
      <c r="E8">
        <f t="shared" si="0"/>
        <v>4</v>
      </c>
      <c r="F8">
        <f t="shared" si="0"/>
        <v>1</v>
      </c>
    </row>
    <row r="9" spans="1:22" x14ac:dyDescent="0.15">
      <c r="A9" s="34">
        <v>5</v>
      </c>
      <c r="B9">
        <f t="shared" si="0"/>
        <v>1</v>
      </c>
      <c r="C9">
        <f t="shared" si="0"/>
        <v>5</v>
      </c>
      <c r="D9">
        <f t="shared" si="0"/>
        <v>10</v>
      </c>
      <c r="E9">
        <f t="shared" si="0"/>
        <v>10</v>
      </c>
      <c r="F9">
        <f t="shared" si="0"/>
        <v>5</v>
      </c>
      <c r="G9">
        <f t="shared" si="0"/>
        <v>1</v>
      </c>
    </row>
    <row r="10" spans="1:22" x14ac:dyDescent="0.15">
      <c r="A10" s="34">
        <v>6</v>
      </c>
      <c r="B10">
        <f t="shared" si="0"/>
        <v>1</v>
      </c>
      <c r="C10">
        <f t="shared" si="0"/>
        <v>6</v>
      </c>
      <c r="D10">
        <f t="shared" si="0"/>
        <v>15</v>
      </c>
      <c r="E10">
        <f t="shared" si="0"/>
        <v>20</v>
      </c>
      <c r="F10">
        <f t="shared" si="0"/>
        <v>15</v>
      </c>
      <c r="G10">
        <f t="shared" si="0"/>
        <v>6</v>
      </c>
      <c r="H10">
        <f t="shared" si="0"/>
        <v>1</v>
      </c>
    </row>
    <row r="11" spans="1:22" x14ac:dyDescent="0.15">
      <c r="A11" s="34">
        <v>7</v>
      </c>
      <c r="B11">
        <f t="shared" si="0"/>
        <v>1</v>
      </c>
      <c r="C11">
        <f t="shared" si="0"/>
        <v>7</v>
      </c>
      <c r="D11">
        <f t="shared" si="0"/>
        <v>21</v>
      </c>
      <c r="E11">
        <f t="shared" si="0"/>
        <v>35</v>
      </c>
      <c r="F11">
        <f t="shared" si="0"/>
        <v>35</v>
      </c>
      <c r="G11">
        <f t="shared" si="0"/>
        <v>21</v>
      </c>
      <c r="H11">
        <f t="shared" si="0"/>
        <v>7</v>
      </c>
      <c r="I11">
        <f t="shared" si="0"/>
        <v>1</v>
      </c>
    </row>
    <row r="12" spans="1:22" x14ac:dyDescent="0.15">
      <c r="A12" s="34">
        <v>8</v>
      </c>
      <c r="B12">
        <f t="shared" si="0"/>
        <v>1</v>
      </c>
      <c r="C12">
        <f t="shared" si="0"/>
        <v>8</v>
      </c>
      <c r="D12">
        <f t="shared" si="0"/>
        <v>28</v>
      </c>
      <c r="E12">
        <f t="shared" si="0"/>
        <v>56</v>
      </c>
      <c r="F12">
        <f t="shared" si="0"/>
        <v>70</v>
      </c>
      <c r="G12">
        <f t="shared" si="0"/>
        <v>56</v>
      </c>
      <c r="H12">
        <f t="shared" si="0"/>
        <v>28</v>
      </c>
      <c r="I12">
        <f t="shared" si="0"/>
        <v>8</v>
      </c>
      <c r="J12">
        <f t="shared" si="0"/>
        <v>1</v>
      </c>
    </row>
    <row r="13" spans="1:22" x14ac:dyDescent="0.15">
      <c r="A13" s="34">
        <v>9</v>
      </c>
      <c r="B13">
        <f t="shared" si="0"/>
        <v>1</v>
      </c>
      <c r="C13">
        <f t="shared" si="0"/>
        <v>9</v>
      </c>
      <c r="D13">
        <f t="shared" si="0"/>
        <v>36</v>
      </c>
      <c r="E13">
        <f t="shared" si="0"/>
        <v>84</v>
      </c>
      <c r="F13">
        <f t="shared" si="0"/>
        <v>126</v>
      </c>
      <c r="G13">
        <f t="shared" si="0"/>
        <v>126</v>
      </c>
      <c r="H13">
        <f t="shared" si="0"/>
        <v>84</v>
      </c>
      <c r="I13">
        <f t="shared" si="0"/>
        <v>36</v>
      </c>
      <c r="J13">
        <f t="shared" si="0"/>
        <v>9</v>
      </c>
      <c r="K13">
        <f t="shared" si="0"/>
        <v>1</v>
      </c>
    </row>
    <row r="14" spans="1:22" x14ac:dyDescent="0.15">
      <c r="A14" s="34">
        <v>10</v>
      </c>
      <c r="B14">
        <f t="shared" si="0"/>
        <v>1</v>
      </c>
      <c r="C14">
        <f t="shared" si="0"/>
        <v>10</v>
      </c>
      <c r="D14">
        <f t="shared" si="0"/>
        <v>45</v>
      </c>
      <c r="E14">
        <f t="shared" si="0"/>
        <v>120</v>
      </c>
      <c r="F14">
        <f t="shared" si="0"/>
        <v>210</v>
      </c>
      <c r="G14">
        <f t="shared" si="0"/>
        <v>252</v>
      </c>
      <c r="H14">
        <f t="shared" si="0"/>
        <v>210</v>
      </c>
      <c r="I14">
        <f t="shared" si="0"/>
        <v>120</v>
      </c>
      <c r="J14">
        <f t="shared" si="0"/>
        <v>45</v>
      </c>
      <c r="K14">
        <f t="shared" si="0"/>
        <v>10</v>
      </c>
      <c r="L14">
        <f t="shared" si="0"/>
        <v>1</v>
      </c>
    </row>
    <row r="15" spans="1:22" x14ac:dyDescent="0.15">
      <c r="A15" s="34">
        <v>11</v>
      </c>
      <c r="B15">
        <f t="shared" si="0"/>
        <v>1</v>
      </c>
      <c r="C15">
        <f t="shared" si="0"/>
        <v>11</v>
      </c>
      <c r="D15">
        <f t="shared" si="0"/>
        <v>55</v>
      </c>
      <c r="E15">
        <f t="shared" si="0"/>
        <v>165</v>
      </c>
      <c r="F15">
        <f t="shared" si="0"/>
        <v>330</v>
      </c>
      <c r="G15">
        <f t="shared" si="0"/>
        <v>462</v>
      </c>
      <c r="H15">
        <f t="shared" si="0"/>
        <v>462</v>
      </c>
      <c r="I15">
        <f t="shared" si="0"/>
        <v>330</v>
      </c>
      <c r="J15">
        <f t="shared" si="0"/>
        <v>165</v>
      </c>
      <c r="K15">
        <f t="shared" si="0"/>
        <v>55</v>
      </c>
      <c r="L15">
        <f t="shared" si="0"/>
        <v>11</v>
      </c>
      <c r="M15">
        <f t="shared" si="0"/>
        <v>1</v>
      </c>
    </row>
    <row r="16" spans="1:22" x14ac:dyDescent="0.15">
      <c r="A16" s="34">
        <v>12</v>
      </c>
      <c r="B16">
        <f t="shared" si="0"/>
        <v>1</v>
      </c>
      <c r="C16">
        <f t="shared" si="0"/>
        <v>12</v>
      </c>
      <c r="D16">
        <f t="shared" si="0"/>
        <v>66</v>
      </c>
      <c r="E16">
        <f t="shared" si="0"/>
        <v>220</v>
      </c>
      <c r="F16">
        <f t="shared" si="0"/>
        <v>495</v>
      </c>
      <c r="G16">
        <f t="shared" si="0"/>
        <v>792</v>
      </c>
      <c r="H16">
        <f t="shared" si="0"/>
        <v>924</v>
      </c>
      <c r="I16">
        <f t="shared" si="0"/>
        <v>792</v>
      </c>
      <c r="J16">
        <f t="shared" si="0"/>
        <v>495</v>
      </c>
      <c r="K16">
        <f t="shared" si="0"/>
        <v>220</v>
      </c>
      <c r="L16">
        <f t="shared" si="0"/>
        <v>66</v>
      </c>
      <c r="M16">
        <f t="shared" si="0"/>
        <v>12</v>
      </c>
      <c r="N16">
        <f t="shared" si="0"/>
        <v>1</v>
      </c>
    </row>
    <row r="17" spans="1:22" x14ac:dyDescent="0.15">
      <c r="A17" s="34">
        <v>13</v>
      </c>
      <c r="B17">
        <f t="shared" si="0"/>
        <v>1</v>
      </c>
      <c r="C17">
        <f t="shared" si="0"/>
        <v>13</v>
      </c>
      <c r="D17">
        <f t="shared" si="0"/>
        <v>78</v>
      </c>
      <c r="E17">
        <f t="shared" si="0"/>
        <v>286</v>
      </c>
      <c r="F17">
        <f t="shared" si="0"/>
        <v>715</v>
      </c>
      <c r="G17">
        <f t="shared" si="0"/>
        <v>1287</v>
      </c>
      <c r="H17">
        <f t="shared" si="0"/>
        <v>1716</v>
      </c>
      <c r="I17">
        <f t="shared" si="0"/>
        <v>1716</v>
      </c>
      <c r="J17">
        <f t="shared" si="0"/>
        <v>1287</v>
      </c>
      <c r="K17">
        <f t="shared" si="0"/>
        <v>715</v>
      </c>
      <c r="L17">
        <f t="shared" si="0"/>
        <v>286</v>
      </c>
      <c r="M17">
        <f t="shared" si="0"/>
        <v>78</v>
      </c>
      <c r="N17">
        <f t="shared" si="0"/>
        <v>13</v>
      </c>
      <c r="O17">
        <f t="shared" si="0"/>
        <v>1</v>
      </c>
    </row>
    <row r="18" spans="1:22" x14ac:dyDescent="0.15">
      <c r="A18" s="34">
        <v>14</v>
      </c>
      <c r="B18">
        <f t="shared" si="0"/>
        <v>1</v>
      </c>
      <c r="C18">
        <f t="shared" si="0"/>
        <v>14</v>
      </c>
      <c r="D18">
        <f t="shared" si="0"/>
        <v>91</v>
      </c>
      <c r="E18">
        <f t="shared" si="0"/>
        <v>364</v>
      </c>
      <c r="F18">
        <f t="shared" si="0"/>
        <v>1001</v>
      </c>
      <c r="G18">
        <f t="shared" si="0"/>
        <v>2002</v>
      </c>
      <c r="H18">
        <f t="shared" si="0"/>
        <v>3003</v>
      </c>
      <c r="I18">
        <f t="shared" si="0"/>
        <v>3432</v>
      </c>
      <c r="J18">
        <f t="shared" si="0"/>
        <v>3003</v>
      </c>
      <c r="K18">
        <f t="shared" si="0"/>
        <v>2002</v>
      </c>
      <c r="L18">
        <f t="shared" si="0"/>
        <v>1001</v>
      </c>
      <c r="M18">
        <f t="shared" si="0"/>
        <v>364</v>
      </c>
      <c r="N18">
        <f t="shared" si="0"/>
        <v>91</v>
      </c>
      <c r="O18">
        <f t="shared" si="0"/>
        <v>14</v>
      </c>
      <c r="P18">
        <f t="shared" si="0"/>
        <v>1</v>
      </c>
    </row>
    <row r="19" spans="1:22" x14ac:dyDescent="0.15">
      <c r="A19" s="34">
        <v>15</v>
      </c>
      <c r="B19">
        <f t="shared" si="0"/>
        <v>1</v>
      </c>
      <c r="C19">
        <f t="shared" si="0"/>
        <v>15</v>
      </c>
      <c r="D19">
        <f t="shared" si="0"/>
        <v>105</v>
      </c>
      <c r="E19">
        <f t="shared" si="0"/>
        <v>455</v>
      </c>
      <c r="F19">
        <f t="shared" si="0"/>
        <v>1365</v>
      </c>
      <c r="G19">
        <f t="shared" si="0"/>
        <v>3003</v>
      </c>
      <c r="H19">
        <f t="shared" si="0"/>
        <v>5005</v>
      </c>
      <c r="I19">
        <f t="shared" si="0"/>
        <v>6435</v>
      </c>
      <c r="J19">
        <f t="shared" si="0"/>
        <v>6435</v>
      </c>
      <c r="K19">
        <f t="shared" si="0"/>
        <v>5005</v>
      </c>
      <c r="L19">
        <f t="shared" si="0"/>
        <v>3003</v>
      </c>
      <c r="M19">
        <f t="shared" si="0"/>
        <v>1365</v>
      </c>
      <c r="N19">
        <f t="shared" si="0"/>
        <v>455</v>
      </c>
      <c r="O19">
        <f t="shared" si="0"/>
        <v>105</v>
      </c>
      <c r="P19">
        <f t="shared" si="0"/>
        <v>15</v>
      </c>
      <c r="Q19">
        <f t="shared" si="0"/>
        <v>1</v>
      </c>
    </row>
    <row r="20" spans="1:22" x14ac:dyDescent="0.15">
      <c r="A20" s="34">
        <v>16</v>
      </c>
      <c r="B20">
        <f t="shared" si="0"/>
        <v>1</v>
      </c>
      <c r="C20">
        <f t="shared" si="0"/>
        <v>16</v>
      </c>
      <c r="D20">
        <f t="shared" si="0"/>
        <v>120</v>
      </c>
      <c r="E20">
        <f t="shared" si="0"/>
        <v>560</v>
      </c>
      <c r="F20">
        <f t="shared" si="0"/>
        <v>1820</v>
      </c>
      <c r="G20">
        <f t="shared" si="0"/>
        <v>4368</v>
      </c>
      <c r="H20">
        <f t="shared" si="0"/>
        <v>8008</v>
      </c>
      <c r="I20">
        <f t="shared" si="0"/>
        <v>11440</v>
      </c>
      <c r="J20">
        <f t="shared" si="0"/>
        <v>12870</v>
      </c>
      <c r="K20">
        <f t="shared" si="0"/>
        <v>11440</v>
      </c>
      <c r="L20">
        <f t="shared" si="0"/>
        <v>8008</v>
      </c>
      <c r="M20">
        <f t="shared" si="0"/>
        <v>4368</v>
      </c>
      <c r="N20">
        <f t="shared" si="0"/>
        <v>1820</v>
      </c>
      <c r="O20">
        <f t="shared" si="0"/>
        <v>560</v>
      </c>
      <c r="P20">
        <f t="shared" si="0"/>
        <v>120</v>
      </c>
      <c r="Q20">
        <f t="shared" si="0"/>
        <v>16</v>
      </c>
      <c r="R20">
        <f t="shared" ref="R20:V24" si="1">FACT($A20)/(FACT(R$4)*FACT($A20-R$4))</f>
        <v>1</v>
      </c>
    </row>
    <row r="21" spans="1:22" x14ac:dyDescent="0.15">
      <c r="A21" s="34">
        <v>17</v>
      </c>
      <c r="B21">
        <f t="shared" si="0"/>
        <v>1</v>
      </c>
      <c r="C21">
        <f t="shared" si="0"/>
        <v>17</v>
      </c>
      <c r="D21">
        <f t="shared" si="0"/>
        <v>136</v>
      </c>
      <c r="E21">
        <f t="shared" si="0"/>
        <v>680</v>
      </c>
      <c r="F21">
        <f t="shared" si="0"/>
        <v>2380</v>
      </c>
      <c r="G21">
        <f t="shared" si="0"/>
        <v>6188</v>
      </c>
      <c r="H21">
        <f t="shared" si="0"/>
        <v>12376</v>
      </c>
      <c r="I21">
        <f t="shared" si="0"/>
        <v>19448</v>
      </c>
      <c r="J21">
        <f t="shared" si="0"/>
        <v>24310</v>
      </c>
      <c r="K21">
        <f t="shared" si="0"/>
        <v>24310</v>
      </c>
      <c r="L21">
        <f t="shared" si="0"/>
        <v>19448</v>
      </c>
      <c r="M21">
        <f t="shared" si="0"/>
        <v>12376</v>
      </c>
      <c r="N21">
        <f t="shared" si="0"/>
        <v>6188</v>
      </c>
      <c r="O21">
        <f t="shared" si="0"/>
        <v>2380</v>
      </c>
      <c r="P21">
        <f t="shared" si="0"/>
        <v>680</v>
      </c>
      <c r="Q21">
        <f t="shared" si="0"/>
        <v>136</v>
      </c>
      <c r="R21">
        <f t="shared" si="1"/>
        <v>17</v>
      </c>
      <c r="S21">
        <f t="shared" si="1"/>
        <v>1</v>
      </c>
    </row>
    <row r="22" spans="1:22" x14ac:dyDescent="0.15">
      <c r="A22" s="34">
        <v>18</v>
      </c>
      <c r="B22">
        <f t="shared" si="0"/>
        <v>1</v>
      </c>
      <c r="C22">
        <f t="shared" si="0"/>
        <v>18</v>
      </c>
      <c r="D22">
        <f t="shared" si="0"/>
        <v>153</v>
      </c>
      <c r="E22">
        <f t="shared" si="0"/>
        <v>816</v>
      </c>
      <c r="F22">
        <f t="shared" si="0"/>
        <v>3060</v>
      </c>
      <c r="G22">
        <f t="shared" si="0"/>
        <v>8568</v>
      </c>
      <c r="H22">
        <f t="shared" si="0"/>
        <v>18564</v>
      </c>
      <c r="I22">
        <f t="shared" si="0"/>
        <v>31824</v>
      </c>
      <c r="J22">
        <f t="shared" si="0"/>
        <v>43758</v>
      </c>
      <c r="K22">
        <f t="shared" si="0"/>
        <v>48620</v>
      </c>
      <c r="L22">
        <f t="shared" si="0"/>
        <v>43758</v>
      </c>
      <c r="M22">
        <f t="shared" si="0"/>
        <v>31824</v>
      </c>
      <c r="N22">
        <f t="shared" si="0"/>
        <v>18564</v>
      </c>
      <c r="O22">
        <f t="shared" si="0"/>
        <v>8568</v>
      </c>
      <c r="P22">
        <f t="shared" si="0"/>
        <v>3060</v>
      </c>
      <c r="Q22">
        <f t="shared" si="0"/>
        <v>816</v>
      </c>
      <c r="R22">
        <f t="shared" si="1"/>
        <v>153</v>
      </c>
      <c r="S22">
        <f t="shared" si="1"/>
        <v>18</v>
      </c>
      <c r="T22">
        <f t="shared" si="1"/>
        <v>1</v>
      </c>
    </row>
    <row r="23" spans="1:22" x14ac:dyDescent="0.15">
      <c r="A23" s="34">
        <v>19</v>
      </c>
      <c r="B23">
        <f t="shared" si="0"/>
        <v>1</v>
      </c>
      <c r="C23">
        <f t="shared" si="0"/>
        <v>19</v>
      </c>
      <c r="D23">
        <f t="shared" si="0"/>
        <v>171</v>
      </c>
      <c r="E23">
        <f t="shared" si="0"/>
        <v>969</v>
      </c>
      <c r="F23">
        <f t="shared" si="0"/>
        <v>3876</v>
      </c>
      <c r="G23">
        <f t="shared" si="0"/>
        <v>11628</v>
      </c>
      <c r="H23">
        <f t="shared" si="0"/>
        <v>27132</v>
      </c>
      <c r="I23">
        <f t="shared" si="0"/>
        <v>50388</v>
      </c>
      <c r="J23">
        <f t="shared" si="0"/>
        <v>75582</v>
      </c>
      <c r="K23">
        <f t="shared" si="0"/>
        <v>92378</v>
      </c>
      <c r="L23">
        <f t="shared" si="0"/>
        <v>92378</v>
      </c>
      <c r="M23">
        <f t="shared" si="0"/>
        <v>75582</v>
      </c>
      <c r="N23">
        <f t="shared" si="0"/>
        <v>50388</v>
      </c>
      <c r="O23">
        <f t="shared" si="0"/>
        <v>27132</v>
      </c>
      <c r="P23">
        <f t="shared" si="0"/>
        <v>11628</v>
      </c>
      <c r="Q23">
        <f t="shared" si="0"/>
        <v>3876</v>
      </c>
      <c r="R23">
        <f t="shared" si="1"/>
        <v>969</v>
      </c>
      <c r="S23">
        <f t="shared" si="1"/>
        <v>171</v>
      </c>
      <c r="T23">
        <f t="shared" si="1"/>
        <v>19</v>
      </c>
      <c r="U23">
        <f t="shared" si="1"/>
        <v>1</v>
      </c>
    </row>
    <row r="24" spans="1:22" x14ac:dyDescent="0.15">
      <c r="A24" s="34">
        <v>20</v>
      </c>
      <c r="B24">
        <f t="shared" si="0"/>
        <v>1</v>
      </c>
      <c r="C24">
        <f t="shared" si="0"/>
        <v>20</v>
      </c>
      <c r="D24">
        <f t="shared" si="0"/>
        <v>190</v>
      </c>
      <c r="E24">
        <f t="shared" si="0"/>
        <v>1140</v>
      </c>
      <c r="F24">
        <f t="shared" si="0"/>
        <v>4845</v>
      </c>
      <c r="G24">
        <f t="shared" si="0"/>
        <v>15504</v>
      </c>
      <c r="H24">
        <f t="shared" si="0"/>
        <v>38760</v>
      </c>
      <c r="I24">
        <f t="shared" si="0"/>
        <v>77520</v>
      </c>
      <c r="J24">
        <f t="shared" si="0"/>
        <v>125970</v>
      </c>
      <c r="K24">
        <f t="shared" si="0"/>
        <v>167960</v>
      </c>
      <c r="L24">
        <f t="shared" si="0"/>
        <v>184756</v>
      </c>
      <c r="M24">
        <f t="shared" si="0"/>
        <v>167960</v>
      </c>
      <c r="N24">
        <f t="shared" si="0"/>
        <v>125970</v>
      </c>
      <c r="O24">
        <f t="shared" si="0"/>
        <v>77520</v>
      </c>
      <c r="P24">
        <f t="shared" si="0"/>
        <v>38760</v>
      </c>
      <c r="Q24">
        <f t="shared" si="0"/>
        <v>15504</v>
      </c>
      <c r="R24">
        <f t="shared" si="1"/>
        <v>4845</v>
      </c>
      <c r="S24">
        <f t="shared" si="1"/>
        <v>1140</v>
      </c>
      <c r="T24">
        <f t="shared" si="1"/>
        <v>190</v>
      </c>
      <c r="U24">
        <f t="shared" si="1"/>
        <v>20</v>
      </c>
      <c r="V24">
        <f t="shared" si="1"/>
        <v>1</v>
      </c>
    </row>
    <row r="26" spans="1:22" ht="16" x14ac:dyDescent="0.2">
      <c r="B26" s="39" t="s">
        <v>33</v>
      </c>
      <c r="C26" s="41"/>
      <c r="D26" s="41"/>
      <c r="E26" s="41"/>
    </row>
    <row r="27" spans="1:22" s="12" customFormat="1" ht="16" x14ac:dyDescent="0.2">
      <c r="A27" s="40" t="s">
        <v>31</v>
      </c>
      <c r="B27" s="36">
        <v>0</v>
      </c>
      <c r="C27" s="36">
        <v>1</v>
      </c>
      <c r="D27" s="36">
        <v>2</v>
      </c>
      <c r="E27" s="36">
        <v>3</v>
      </c>
      <c r="F27" s="36">
        <v>4</v>
      </c>
      <c r="G27" s="36">
        <v>5</v>
      </c>
      <c r="H27" s="36">
        <v>6</v>
      </c>
      <c r="I27" s="36">
        <v>7</v>
      </c>
      <c r="J27" s="36">
        <v>8</v>
      </c>
      <c r="K27" s="36">
        <v>9</v>
      </c>
      <c r="L27" s="36">
        <v>10</v>
      </c>
      <c r="M27" s="36">
        <v>11</v>
      </c>
      <c r="N27" s="36">
        <v>12</v>
      </c>
      <c r="O27" s="36">
        <v>13</v>
      </c>
      <c r="P27" s="36">
        <v>14</v>
      </c>
      <c r="Q27" s="36">
        <v>15</v>
      </c>
      <c r="R27" s="36">
        <v>16</v>
      </c>
      <c r="S27" s="36">
        <v>17</v>
      </c>
      <c r="T27" s="36">
        <v>18</v>
      </c>
      <c r="U27" s="36">
        <v>19</v>
      </c>
      <c r="V27" s="36">
        <v>20</v>
      </c>
    </row>
    <row r="28" spans="1:22" x14ac:dyDescent="0.15">
      <c r="A28" s="34">
        <v>1</v>
      </c>
      <c r="B28">
        <f>FACT($A28)/(FACT(B$4)*FACT($A28-B$4))/2^$A28</f>
        <v>0.5</v>
      </c>
      <c r="C28">
        <f>FACT($A28)/(FACT(C$4)*FACT($A28-C$4))/2^$A28</f>
        <v>0.5</v>
      </c>
    </row>
    <row r="29" spans="1:22" x14ac:dyDescent="0.15">
      <c r="A29" s="34">
        <v>2</v>
      </c>
      <c r="B29">
        <f t="shared" ref="B29:Q47" si="2">FACT($A29)/(FACT(B$4)*FACT($A29-B$4))/2^$A29</f>
        <v>0.25</v>
      </c>
      <c r="C29">
        <f t="shared" si="2"/>
        <v>0.5</v>
      </c>
      <c r="D29">
        <f t="shared" si="2"/>
        <v>0.25</v>
      </c>
    </row>
    <row r="30" spans="1:22" x14ac:dyDescent="0.15">
      <c r="A30" s="34">
        <v>3</v>
      </c>
      <c r="B30">
        <f t="shared" si="2"/>
        <v>0.125</v>
      </c>
      <c r="C30">
        <f t="shared" si="2"/>
        <v>0.375</v>
      </c>
      <c r="D30">
        <f t="shared" si="2"/>
        <v>0.375</v>
      </c>
      <c r="E30">
        <f t="shared" si="2"/>
        <v>0.125</v>
      </c>
    </row>
    <row r="31" spans="1:22" x14ac:dyDescent="0.15">
      <c r="A31" s="34">
        <v>4</v>
      </c>
      <c r="B31">
        <f t="shared" si="2"/>
        <v>6.25E-2</v>
      </c>
      <c r="C31">
        <f t="shared" si="2"/>
        <v>0.25</v>
      </c>
      <c r="D31">
        <f t="shared" si="2"/>
        <v>0.375</v>
      </c>
      <c r="E31">
        <f t="shared" si="2"/>
        <v>0.25</v>
      </c>
      <c r="F31">
        <f t="shared" si="2"/>
        <v>6.25E-2</v>
      </c>
    </row>
    <row r="32" spans="1:22" x14ac:dyDescent="0.15">
      <c r="A32" s="34">
        <v>5</v>
      </c>
      <c r="B32">
        <f t="shared" si="2"/>
        <v>3.125E-2</v>
      </c>
      <c r="C32">
        <f t="shared" si="2"/>
        <v>0.15625</v>
      </c>
      <c r="D32">
        <f t="shared" si="2"/>
        <v>0.3125</v>
      </c>
      <c r="E32">
        <f t="shared" si="2"/>
        <v>0.3125</v>
      </c>
      <c r="F32">
        <f t="shared" si="2"/>
        <v>0.15625</v>
      </c>
      <c r="G32">
        <f t="shared" si="2"/>
        <v>3.125E-2</v>
      </c>
    </row>
    <row r="33" spans="1:22" x14ac:dyDescent="0.15">
      <c r="A33" s="34">
        <v>6</v>
      </c>
      <c r="B33">
        <f t="shared" si="2"/>
        <v>1.5625E-2</v>
      </c>
      <c r="C33">
        <f t="shared" si="2"/>
        <v>9.375E-2</v>
      </c>
      <c r="D33">
        <f t="shared" si="2"/>
        <v>0.234375</v>
      </c>
      <c r="E33">
        <f t="shared" si="2"/>
        <v>0.3125</v>
      </c>
      <c r="F33">
        <f t="shared" si="2"/>
        <v>0.234375</v>
      </c>
      <c r="G33">
        <f t="shared" si="2"/>
        <v>9.375E-2</v>
      </c>
      <c r="H33">
        <f t="shared" si="2"/>
        <v>1.5625E-2</v>
      </c>
    </row>
    <row r="34" spans="1:22" x14ac:dyDescent="0.15">
      <c r="A34" s="34">
        <v>7</v>
      </c>
      <c r="B34" s="11">
        <f t="shared" si="2"/>
        <v>7.8125E-3</v>
      </c>
      <c r="C34">
        <f t="shared" si="2"/>
        <v>5.46875E-2</v>
      </c>
      <c r="D34">
        <f t="shared" si="2"/>
        <v>0.1640625</v>
      </c>
      <c r="E34">
        <f t="shared" si="2"/>
        <v>0.2734375</v>
      </c>
      <c r="F34">
        <f t="shared" si="2"/>
        <v>0.2734375</v>
      </c>
      <c r="G34">
        <f t="shared" si="2"/>
        <v>0.1640625</v>
      </c>
      <c r="H34">
        <f t="shared" si="2"/>
        <v>5.46875E-2</v>
      </c>
      <c r="I34">
        <f t="shared" si="2"/>
        <v>7.8125E-3</v>
      </c>
    </row>
    <row r="35" spans="1:22" x14ac:dyDescent="0.15">
      <c r="A35" s="34">
        <v>8</v>
      </c>
      <c r="B35" s="11">
        <f t="shared" si="2"/>
        <v>3.90625E-3</v>
      </c>
      <c r="C35">
        <f t="shared" si="2"/>
        <v>3.125E-2</v>
      </c>
      <c r="D35">
        <f t="shared" si="2"/>
        <v>0.109375</v>
      </c>
      <c r="E35">
        <f t="shared" si="2"/>
        <v>0.21875</v>
      </c>
      <c r="F35">
        <f t="shared" si="2"/>
        <v>0.2734375</v>
      </c>
      <c r="G35">
        <f t="shared" si="2"/>
        <v>0.21875</v>
      </c>
      <c r="H35">
        <f t="shared" si="2"/>
        <v>0.109375</v>
      </c>
      <c r="I35">
        <f t="shared" si="2"/>
        <v>3.125E-2</v>
      </c>
      <c r="J35">
        <f t="shared" si="2"/>
        <v>3.90625E-3</v>
      </c>
    </row>
    <row r="36" spans="1:22" x14ac:dyDescent="0.15">
      <c r="A36" s="34">
        <v>9</v>
      </c>
      <c r="B36" s="11">
        <f t="shared" si="2"/>
        <v>1.953125E-3</v>
      </c>
      <c r="C36">
        <f t="shared" si="2"/>
        <v>1.7578125E-2</v>
      </c>
      <c r="D36">
        <f t="shared" si="2"/>
        <v>7.03125E-2</v>
      </c>
      <c r="E36">
        <f t="shared" si="2"/>
        <v>0.1640625</v>
      </c>
      <c r="F36">
        <f t="shared" si="2"/>
        <v>0.24609375</v>
      </c>
      <c r="G36">
        <f t="shared" si="2"/>
        <v>0.24609375</v>
      </c>
      <c r="H36">
        <f t="shared" si="2"/>
        <v>0.1640625</v>
      </c>
      <c r="I36">
        <f t="shared" si="2"/>
        <v>7.03125E-2</v>
      </c>
      <c r="J36">
        <f t="shared" si="2"/>
        <v>1.7578125E-2</v>
      </c>
      <c r="K36">
        <f t="shared" si="2"/>
        <v>1.953125E-3</v>
      </c>
    </row>
    <row r="37" spans="1:22" x14ac:dyDescent="0.15">
      <c r="A37" s="34">
        <v>10</v>
      </c>
      <c r="B37" s="11">
        <f t="shared" si="2"/>
        <v>9.765625E-4</v>
      </c>
      <c r="C37">
        <f t="shared" si="2"/>
        <v>9.765625E-3</v>
      </c>
      <c r="D37">
        <f t="shared" si="2"/>
        <v>4.39453125E-2</v>
      </c>
      <c r="E37">
        <f t="shared" si="2"/>
        <v>0.1171875</v>
      </c>
      <c r="F37">
        <f t="shared" si="2"/>
        <v>0.205078125</v>
      </c>
      <c r="G37">
        <f t="shared" si="2"/>
        <v>0.24609375</v>
      </c>
      <c r="H37">
        <f t="shared" si="2"/>
        <v>0.205078125</v>
      </c>
      <c r="I37">
        <f t="shared" si="2"/>
        <v>0.1171875</v>
      </c>
      <c r="J37">
        <f t="shared" si="2"/>
        <v>4.39453125E-2</v>
      </c>
      <c r="K37">
        <f t="shared" si="2"/>
        <v>9.765625E-3</v>
      </c>
      <c r="L37">
        <f t="shared" si="2"/>
        <v>9.765625E-4</v>
      </c>
    </row>
    <row r="38" spans="1:22" x14ac:dyDescent="0.15">
      <c r="A38" s="34">
        <v>11</v>
      </c>
      <c r="B38" s="11">
        <f t="shared" si="2"/>
        <v>4.8828125E-4</v>
      </c>
      <c r="C38">
        <f t="shared" si="2"/>
        <v>5.37109375E-3</v>
      </c>
      <c r="D38">
        <f t="shared" si="2"/>
        <v>2.685546875E-2</v>
      </c>
      <c r="E38">
        <f t="shared" si="2"/>
        <v>8.056640625E-2</v>
      </c>
      <c r="F38">
        <f t="shared" si="2"/>
        <v>0.1611328125</v>
      </c>
      <c r="G38">
        <f t="shared" si="2"/>
        <v>0.2255859375</v>
      </c>
      <c r="H38">
        <f t="shared" si="2"/>
        <v>0.2255859375</v>
      </c>
      <c r="I38">
        <f t="shared" si="2"/>
        <v>0.1611328125</v>
      </c>
      <c r="J38">
        <f t="shared" si="2"/>
        <v>8.056640625E-2</v>
      </c>
      <c r="K38">
        <f t="shared" si="2"/>
        <v>2.685546875E-2</v>
      </c>
      <c r="L38">
        <f t="shared" si="2"/>
        <v>5.37109375E-3</v>
      </c>
      <c r="M38">
        <f t="shared" si="2"/>
        <v>4.8828125E-4</v>
      </c>
    </row>
    <row r="39" spans="1:22" x14ac:dyDescent="0.15">
      <c r="A39" s="34">
        <v>12</v>
      </c>
      <c r="B39" s="11">
        <f t="shared" si="2"/>
        <v>2.44140625E-4</v>
      </c>
      <c r="C39">
        <f t="shared" si="2"/>
        <v>2.9296875E-3</v>
      </c>
      <c r="D39">
        <f t="shared" si="2"/>
        <v>1.611328125E-2</v>
      </c>
      <c r="E39">
        <f t="shared" si="2"/>
        <v>5.37109375E-2</v>
      </c>
      <c r="F39">
        <f t="shared" si="2"/>
        <v>0.120849609375</v>
      </c>
      <c r="G39">
        <f t="shared" si="2"/>
        <v>0.193359375</v>
      </c>
      <c r="H39">
        <f t="shared" si="2"/>
        <v>0.2255859375</v>
      </c>
      <c r="I39">
        <f t="shared" si="2"/>
        <v>0.193359375</v>
      </c>
      <c r="J39">
        <f t="shared" si="2"/>
        <v>0.120849609375</v>
      </c>
      <c r="K39">
        <f t="shared" si="2"/>
        <v>5.37109375E-2</v>
      </c>
      <c r="L39">
        <f t="shared" si="2"/>
        <v>1.611328125E-2</v>
      </c>
      <c r="M39">
        <f t="shared" si="2"/>
        <v>2.9296875E-3</v>
      </c>
      <c r="N39">
        <f t="shared" si="2"/>
        <v>2.44140625E-4</v>
      </c>
    </row>
    <row r="40" spans="1:22" x14ac:dyDescent="0.15">
      <c r="A40" s="34">
        <v>13</v>
      </c>
      <c r="B40" s="11">
        <f t="shared" si="2"/>
        <v>1.220703125E-4</v>
      </c>
      <c r="C40">
        <f t="shared" si="2"/>
        <v>1.5869140625E-3</v>
      </c>
      <c r="D40">
        <f t="shared" si="2"/>
        <v>9.521484375E-3</v>
      </c>
      <c r="E40">
        <f t="shared" si="2"/>
        <v>3.4912109375E-2</v>
      </c>
      <c r="F40">
        <f t="shared" si="2"/>
        <v>8.72802734375E-2</v>
      </c>
      <c r="G40">
        <f t="shared" si="2"/>
        <v>0.1571044921875</v>
      </c>
      <c r="H40">
        <f t="shared" si="2"/>
        <v>0.20947265625</v>
      </c>
      <c r="I40">
        <f t="shared" si="2"/>
        <v>0.20947265625</v>
      </c>
      <c r="J40">
        <f t="shared" si="2"/>
        <v>0.1571044921875</v>
      </c>
      <c r="K40">
        <f t="shared" si="2"/>
        <v>8.72802734375E-2</v>
      </c>
      <c r="L40">
        <f t="shared" si="2"/>
        <v>3.4912109375E-2</v>
      </c>
      <c r="M40">
        <f t="shared" si="2"/>
        <v>9.521484375E-3</v>
      </c>
      <c r="N40">
        <f t="shared" si="2"/>
        <v>1.5869140625E-3</v>
      </c>
      <c r="O40">
        <f t="shared" si="2"/>
        <v>1.220703125E-4</v>
      </c>
    </row>
    <row r="41" spans="1:22" x14ac:dyDescent="0.15">
      <c r="A41" s="34">
        <v>14</v>
      </c>
      <c r="B41" s="38">
        <f t="shared" si="2"/>
        <v>6.103515625E-5</v>
      </c>
      <c r="C41">
        <f t="shared" si="2"/>
        <v>8.544921875E-4</v>
      </c>
      <c r="D41">
        <f t="shared" si="2"/>
        <v>5.55419921875E-3</v>
      </c>
      <c r="E41">
        <f t="shared" si="2"/>
        <v>2.2216796875E-2</v>
      </c>
      <c r="F41">
        <f t="shared" si="2"/>
        <v>6.109619140625E-2</v>
      </c>
      <c r="G41">
        <f t="shared" si="2"/>
        <v>0.1221923828125</v>
      </c>
      <c r="H41">
        <f t="shared" si="2"/>
        <v>0.18328857421875</v>
      </c>
      <c r="I41">
        <f t="shared" si="2"/>
        <v>0.20947265625</v>
      </c>
      <c r="J41">
        <f t="shared" si="2"/>
        <v>0.18328857421875</v>
      </c>
      <c r="K41">
        <f t="shared" si="2"/>
        <v>0.1221923828125</v>
      </c>
      <c r="L41">
        <f t="shared" si="2"/>
        <v>6.109619140625E-2</v>
      </c>
      <c r="M41">
        <f t="shared" si="2"/>
        <v>2.2216796875E-2</v>
      </c>
      <c r="N41">
        <f t="shared" si="2"/>
        <v>5.55419921875E-3</v>
      </c>
      <c r="O41">
        <f t="shared" si="2"/>
        <v>8.544921875E-4</v>
      </c>
      <c r="P41">
        <f t="shared" si="2"/>
        <v>6.103515625E-5</v>
      </c>
    </row>
    <row r="42" spans="1:22" x14ac:dyDescent="0.15">
      <c r="A42" s="34">
        <v>15</v>
      </c>
      <c r="B42" s="38">
        <f t="shared" si="2"/>
        <v>3.0517578125E-5</v>
      </c>
      <c r="C42">
        <f t="shared" si="2"/>
        <v>4.57763671875E-4</v>
      </c>
      <c r="D42">
        <f t="shared" si="2"/>
        <v>3.204345703125E-3</v>
      </c>
      <c r="E42">
        <f t="shared" si="2"/>
        <v>1.3885498046875E-2</v>
      </c>
      <c r="F42">
        <f t="shared" si="2"/>
        <v>4.1656494140625E-2</v>
      </c>
      <c r="G42">
        <f t="shared" si="2"/>
        <v>9.1644287109375E-2</v>
      </c>
      <c r="H42">
        <f t="shared" si="2"/>
        <v>0.152740478515625</v>
      </c>
      <c r="I42">
        <f t="shared" si="2"/>
        <v>0.196380615234375</v>
      </c>
      <c r="J42">
        <f t="shared" si="2"/>
        <v>0.196380615234375</v>
      </c>
      <c r="K42">
        <f t="shared" si="2"/>
        <v>0.152740478515625</v>
      </c>
      <c r="L42">
        <f t="shared" si="2"/>
        <v>9.1644287109375E-2</v>
      </c>
      <c r="M42">
        <f t="shared" si="2"/>
        <v>4.1656494140625E-2</v>
      </c>
      <c r="N42">
        <f t="shared" si="2"/>
        <v>1.3885498046875E-2</v>
      </c>
      <c r="O42">
        <f t="shared" si="2"/>
        <v>3.204345703125E-3</v>
      </c>
      <c r="P42">
        <f t="shared" si="2"/>
        <v>4.57763671875E-4</v>
      </c>
      <c r="Q42">
        <f t="shared" si="2"/>
        <v>3.0517578125E-5</v>
      </c>
    </row>
    <row r="43" spans="1:22" x14ac:dyDescent="0.15">
      <c r="A43" s="34">
        <v>16</v>
      </c>
      <c r="B43" s="38">
        <f t="shared" si="2"/>
        <v>1.52587890625E-5</v>
      </c>
      <c r="C43">
        <f t="shared" si="2"/>
        <v>2.44140625E-4</v>
      </c>
      <c r="D43">
        <f t="shared" si="2"/>
        <v>1.8310546875E-3</v>
      </c>
      <c r="E43">
        <f t="shared" si="2"/>
        <v>8.544921875E-3</v>
      </c>
      <c r="F43">
        <f t="shared" si="2"/>
        <v>2.777099609375E-2</v>
      </c>
      <c r="G43">
        <f t="shared" si="2"/>
        <v>6.6650390625E-2</v>
      </c>
      <c r="H43">
        <f t="shared" si="2"/>
        <v>0.1221923828125</v>
      </c>
      <c r="I43">
        <f t="shared" si="2"/>
        <v>0.174560546875</v>
      </c>
      <c r="J43">
        <f t="shared" si="2"/>
        <v>0.196380615234375</v>
      </c>
      <c r="K43">
        <f t="shared" si="2"/>
        <v>0.174560546875</v>
      </c>
      <c r="L43">
        <f t="shared" si="2"/>
        <v>0.1221923828125</v>
      </c>
      <c r="M43">
        <f t="shared" si="2"/>
        <v>6.6650390625E-2</v>
      </c>
      <c r="N43">
        <f t="shared" si="2"/>
        <v>2.777099609375E-2</v>
      </c>
      <c r="O43">
        <f t="shared" si="2"/>
        <v>8.544921875E-3</v>
      </c>
      <c r="P43">
        <f t="shared" si="2"/>
        <v>1.8310546875E-3</v>
      </c>
      <c r="Q43">
        <f t="shared" si="2"/>
        <v>2.44140625E-4</v>
      </c>
      <c r="R43">
        <f t="shared" ref="R43:V47" si="3">FACT($A43)/(FACT(R$4)*FACT($A43-R$4))/2^$A43</f>
        <v>1.52587890625E-5</v>
      </c>
    </row>
    <row r="44" spans="1:22" x14ac:dyDescent="0.15">
      <c r="A44" s="34">
        <v>17</v>
      </c>
      <c r="B44" s="38">
        <f t="shared" si="2"/>
        <v>7.62939453125E-6</v>
      </c>
      <c r="C44">
        <f t="shared" si="2"/>
        <v>1.2969970703125E-4</v>
      </c>
      <c r="D44">
        <f t="shared" si="2"/>
        <v>1.03759765625E-3</v>
      </c>
      <c r="E44">
        <f t="shared" si="2"/>
        <v>5.18798828125E-3</v>
      </c>
      <c r="F44">
        <f t="shared" si="2"/>
        <v>1.8157958984375E-2</v>
      </c>
      <c r="G44">
        <f t="shared" si="2"/>
        <v>4.7210693359375E-2</v>
      </c>
      <c r="H44">
        <f t="shared" si="2"/>
        <v>9.442138671875E-2</v>
      </c>
      <c r="I44">
        <f t="shared" si="2"/>
        <v>0.14837646484375</v>
      </c>
      <c r="J44">
        <f t="shared" si="2"/>
        <v>0.1854705810546875</v>
      </c>
      <c r="K44">
        <f t="shared" si="2"/>
        <v>0.1854705810546875</v>
      </c>
      <c r="L44">
        <f t="shared" si="2"/>
        <v>0.14837646484375</v>
      </c>
      <c r="M44">
        <f t="shared" si="2"/>
        <v>9.442138671875E-2</v>
      </c>
      <c r="N44">
        <f t="shared" si="2"/>
        <v>4.7210693359375E-2</v>
      </c>
      <c r="O44">
        <f t="shared" si="2"/>
        <v>1.8157958984375E-2</v>
      </c>
      <c r="P44">
        <f t="shared" si="2"/>
        <v>5.18798828125E-3</v>
      </c>
      <c r="Q44">
        <f t="shared" si="2"/>
        <v>1.03759765625E-3</v>
      </c>
      <c r="R44">
        <f t="shared" si="3"/>
        <v>1.2969970703125E-4</v>
      </c>
      <c r="S44">
        <f t="shared" si="3"/>
        <v>7.62939453125E-6</v>
      </c>
    </row>
    <row r="45" spans="1:22" x14ac:dyDescent="0.15">
      <c r="A45" s="34">
        <v>18</v>
      </c>
      <c r="B45" s="38">
        <f t="shared" si="2"/>
        <v>3.814697265625E-6</v>
      </c>
      <c r="C45">
        <f t="shared" si="2"/>
        <v>6.866455078125E-5</v>
      </c>
      <c r="D45">
        <f t="shared" si="2"/>
        <v>5.83648681640625E-4</v>
      </c>
      <c r="E45">
        <f t="shared" si="2"/>
        <v>3.11279296875E-3</v>
      </c>
      <c r="F45">
        <f t="shared" si="2"/>
        <v>1.16729736328125E-2</v>
      </c>
      <c r="G45">
        <f t="shared" si="2"/>
        <v>3.2684326171875E-2</v>
      </c>
      <c r="H45">
        <f t="shared" si="2"/>
        <v>7.08160400390625E-2</v>
      </c>
      <c r="I45">
        <f t="shared" si="2"/>
        <v>0.12139892578125</v>
      </c>
      <c r="J45">
        <f t="shared" si="2"/>
        <v>0.16692352294921875</v>
      </c>
      <c r="K45">
        <f t="shared" si="2"/>
        <v>0.1854705810546875</v>
      </c>
      <c r="L45">
        <f t="shared" si="2"/>
        <v>0.16692352294921875</v>
      </c>
      <c r="M45">
        <f t="shared" si="2"/>
        <v>0.12139892578125</v>
      </c>
      <c r="N45">
        <f t="shared" si="2"/>
        <v>7.08160400390625E-2</v>
      </c>
      <c r="O45">
        <f t="shared" si="2"/>
        <v>3.2684326171875E-2</v>
      </c>
      <c r="P45">
        <f t="shared" si="2"/>
        <v>1.16729736328125E-2</v>
      </c>
      <c r="Q45">
        <f t="shared" si="2"/>
        <v>3.11279296875E-3</v>
      </c>
      <c r="R45">
        <f t="shared" si="3"/>
        <v>5.83648681640625E-4</v>
      </c>
      <c r="S45">
        <f t="shared" si="3"/>
        <v>6.866455078125E-5</v>
      </c>
      <c r="T45">
        <f t="shared" si="3"/>
        <v>3.814697265625E-6</v>
      </c>
    </row>
    <row r="46" spans="1:22" x14ac:dyDescent="0.15">
      <c r="A46" s="34">
        <v>19</v>
      </c>
      <c r="B46" s="38">
        <f t="shared" si="2"/>
        <v>1.9073486328125E-6</v>
      </c>
      <c r="C46">
        <f t="shared" si="2"/>
        <v>3.62396240234375E-5</v>
      </c>
      <c r="D46">
        <f t="shared" si="2"/>
        <v>3.261566162109375E-4</v>
      </c>
      <c r="E46">
        <f t="shared" si="2"/>
        <v>1.8482208251953125E-3</v>
      </c>
      <c r="F46">
        <f t="shared" si="2"/>
        <v>7.39288330078125E-3</v>
      </c>
      <c r="G46">
        <f t="shared" si="2"/>
        <v>2.217864990234375E-2</v>
      </c>
      <c r="H46">
        <f t="shared" si="2"/>
        <v>5.175018310546875E-2</v>
      </c>
      <c r="I46">
        <f t="shared" si="2"/>
        <v>9.610748291015625E-2</v>
      </c>
      <c r="J46">
        <f t="shared" si="2"/>
        <v>0.14416122436523438</v>
      </c>
      <c r="K46">
        <f t="shared" si="2"/>
        <v>0.17619705200195312</v>
      </c>
      <c r="L46">
        <f t="shared" si="2"/>
        <v>0.17619705200195312</v>
      </c>
      <c r="M46">
        <f t="shared" si="2"/>
        <v>0.14416122436523438</v>
      </c>
      <c r="N46">
        <f t="shared" si="2"/>
        <v>9.610748291015625E-2</v>
      </c>
      <c r="O46">
        <f t="shared" si="2"/>
        <v>5.175018310546875E-2</v>
      </c>
      <c r="P46">
        <f t="shared" si="2"/>
        <v>2.217864990234375E-2</v>
      </c>
      <c r="Q46">
        <f t="shared" si="2"/>
        <v>7.39288330078125E-3</v>
      </c>
      <c r="R46">
        <f t="shared" si="3"/>
        <v>1.8482208251953125E-3</v>
      </c>
      <c r="S46">
        <f t="shared" si="3"/>
        <v>3.261566162109375E-4</v>
      </c>
      <c r="T46">
        <f t="shared" si="3"/>
        <v>3.62396240234375E-5</v>
      </c>
      <c r="U46">
        <f t="shared" si="3"/>
        <v>1.9073486328125E-6</v>
      </c>
    </row>
    <row r="47" spans="1:22" x14ac:dyDescent="0.15">
      <c r="A47" s="34">
        <v>20</v>
      </c>
      <c r="B47" s="38">
        <f t="shared" si="2"/>
        <v>9.5367431640625E-7</v>
      </c>
      <c r="C47">
        <f t="shared" si="2"/>
        <v>1.9073486328125E-5</v>
      </c>
      <c r="D47">
        <f t="shared" si="2"/>
        <v>1.811981201171875E-4</v>
      </c>
      <c r="E47">
        <f t="shared" si="2"/>
        <v>1.087188720703125E-3</v>
      </c>
      <c r="F47">
        <f t="shared" si="2"/>
        <v>4.6205520629882812E-3</v>
      </c>
      <c r="G47">
        <f t="shared" si="2"/>
        <v>1.47857666015625E-2</v>
      </c>
      <c r="H47">
        <f t="shared" si="2"/>
        <v>3.696441650390625E-2</v>
      </c>
      <c r="I47">
        <f t="shared" si="2"/>
        <v>7.39288330078125E-2</v>
      </c>
      <c r="J47">
        <f t="shared" si="2"/>
        <v>0.12013435363769531</v>
      </c>
      <c r="K47">
        <f t="shared" si="2"/>
        <v>0.16017913818359375</v>
      </c>
      <c r="L47">
        <f t="shared" si="2"/>
        <v>0.17619705200195312</v>
      </c>
      <c r="M47">
        <f t="shared" si="2"/>
        <v>0.16017913818359375</v>
      </c>
      <c r="N47">
        <f t="shared" si="2"/>
        <v>0.12013435363769531</v>
      </c>
      <c r="O47">
        <f t="shared" si="2"/>
        <v>7.39288330078125E-2</v>
      </c>
      <c r="P47">
        <f t="shared" si="2"/>
        <v>3.696441650390625E-2</v>
      </c>
      <c r="Q47">
        <f t="shared" si="2"/>
        <v>1.47857666015625E-2</v>
      </c>
      <c r="R47">
        <f t="shared" si="3"/>
        <v>4.6205520629882812E-3</v>
      </c>
      <c r="S47">
        <f t="shared" si="3"/>
        <v>1.087188720703125E-3</v>
      </c>
      <c r="T47">
        <f t="shared" si="3"/>
        <v>1.811981201171875E-4</v>
      </c>
      <c r="U47">
        <f t="shared" si="3"/>
        <v>1.9073486328125E-5</v>
      </c>
      <c r="V47">
        <f t="shared" si="3"/>
        <v>9.5367431640625E-7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50" zoomScaleNormal="150" zoomScalePageLayoutView="150" workbookViewId="0">
      <selection sqref="A1:G1"/>
    </sheetView>
  </sheetViews>
  <sheetFormatPr baseColWidth="10" defaultColWidth="8.83203125" defaultRowHeight="13" x14ac:dyDescent="0.15"/>
  <cols>
    <col min="1" max="1" width="28" customWidth="1"/>
    <col min="4" max="4" width="9.6640625" customWidth="1"/>
    <col min="5" max="5" width="10" customWidth="1"/>
    <col min="6" max="6" width="9.1640625" bestFit="1" customWidth="1"/>
    <col min="7" max="7" width="9.5" customWidth="1"/>
    <col min="8" max="9" width="10.5" bestFit="1" customWidth="1"/>
    <col min="10" max="10" width="8.5" customWidth="1"/>
    <col min="12" max="12" width="9.6640625" bestFit="1" customWidth="1"/>
    <col min="13" max="13" width="12.5" customWidth="1"/>
  </cols>
  <sheetData>
    <row r="1" spans="1:13" s="55" customFormat="1" ht="73" customHeight="1" x14ac:dyDescent="0.3">
      <c r="A1" s="73" t="s">
        <v>57</v>
      </c>
      <c r="B1" s="73"/>
      <c r="C1" s="73"/>
      <c r="D1" s="73"/>
      <c r="E1" s="73"/>
      <c r="F1" s="73"/>
      <c r="G1" s="73"/>
    </row>
    <row r="2" spans="1:13" s="56" customFormat="1" ht="20" x14ac:dyDescent="0.2">
      <c r="A2" s="74" t="s">
        <v>40</v>
      </c>
      <c r="B2" s="74"/>
      <c r="C2" s="74"/>
      <c r="D2" s="74"/>
      <c r="E2" s="74"/>
      <c r="F2" s="74"/>
      <c r="G2" s="74"/>
    </row>
    <row r="3" spans="1:13" s="1" customFormat="1" ht="25" customHeight="1" x14ac:dyDescent="0.2">
      <c r="A3" s="1" t="s">
        <v>36</v>
      </c>
      <c r="B3" s="1">
        <v>59</v>
      </c>
    </row>
    <row r="4" spans="1:13" ht="67.5" customHeight="1" x14ac:dyDescent="0.15">
      <c r="A4" s="5"/>
      <c r="C4" s="15"/>
      <c r="D4" s="53" t="s">
        <v>58</v>
      </c>
      <c r="E4" s="53" t="s">
        <v>59</v>
      </c>
      <c r="F4" s="53" t="s">
        <v>60</v>
      </c>
      <c r="G4" s="53" t="s">
        <v>61</v>
      </c>
      <c r="H4" s="53" t="s">
        <v>62</v>
      </c>
      <c r="I4" s="53" t="s">
        <v>63</v>
      </c>
      <c r="J4" s="53" t="s">
        <v>34</v>
      </c>
    </row>
    <row r="5" spans="1:13" ht="67.5" customHeight="1" x14ac:dyDescent="0.15">
      <c r="A5" s="5"/>
      <c r="B5" s="53" t="s">
        <v>37</v>
      </c>
      <c r="C5" s="15"/>
      <c r="D5">
        <f>B3</f>
        <v>59</v>
      </c>
      <c r="E5">
        <f>D5-1</f>
        <v>58</v>
      </c>
      <c r="F5">
        <f t="shared" ref="F5:I5" si="0">E5-1</f>
        <v>57</v>
      </c>
      <c r="G5">
        <f t="shared" si="0"/>
        <v>56</v>
      </c>
      <c r="H5">
        <f t="shared" si="0"/>
        <v>55</v>
      </c>
      <c r="I5">
        <f t="shared" si="0"/>
        <v>54</v>
      </c>
      <c r="J5" s="15"/>
      <c r="L5" s="53" t="s">
        <v>39</v>
      </c>
      <c r="M5" s="53" t="s">
        <v>38</v>
      </c>
    </row>
    <row r="6" spans="1:13" ht="30" customHeight="1" x14ac:dyDescent="0.15">
      <c r="A6" s="5"/>
      <c r="B6" s="53"/>
      <c r="C6" s="15"/>
      <c r="D6" s="72" t="s">
        <v>35</v>
      </c>
      <c r="E6" s="72"/>
      <c r="F6" s="72"/>
      <c r="G6" s="72"/>
      <c r="H6" s="72"/>
      <c r="I6" s="72"/>
      <c r="J6" s="42"/>
    </row>
    <row r="7" spans="1:13" x14ac:dyDescent="0.15">
      <c r="B7" s="35">
        <v>0</v>
      </c>
      <c r="C7" s="15"/>
      <c r="D7">
        <f>D$5-6+$B7</f>
        <v>53</v>
      </c>
      <c r="E7">
        <f>E$5-6+$B7</f>
        <v>52</v>
      </c>
      <c r="F7">
        <f t="shared" ref="F7:I12" si="1">F$5-6+$B7</f>
        <v>51</v>
      </c>
      <c r="G7">
        <f t="shared" si="1"/>
        <v>50</v>
      </c>
      <c r="H7">
        <f t="shared" si="1"/>
        <v>49</v>
      </c>
      <c r="I7">
        <f t="shared" si="1"/>
        <v>48</v>
      </c>
      <c r="J7">
        <v>1</v>
      </c>
      <c r="L7">
        <f>D7*E7*F7*G7*H7*I7*J7/(D$5*E$5*F$5*G$5*H$5*I$5)</f>
        <v>0.50951546906513223</v>
      </c>
      <c r="M7" s="13">
        <f t="shared" ref="M7:M13" si="2">1/L7</f>
        <v>1.9626489492749204</v>
      </c>
    </row>
    <row r="8" spans="1:13" x14ac:dyDescent="0.15">
      <c r="B8" s="35">
        <v>1</v>
      </c>
      <c r="D8">
        <v>6</v>
      </c>
      <c r="E8">
        <f>E$5-6+$B8</f>
        <v>53</v>
      </c>
      <c r="F8">
        <f t="shared" si="1"/>
        <v>52</v>
      </c>
      <c r="G8">
        <f t="shared" si="1"/>
        <v>51</v>
      </c>
      <c r="H8">
        <f t="shared" si="1"/>
        <v>50</v>
      </c>
      <c r="I8">
        <f t="shared" si="1"/>
        <v>49</v>
      </c>
      <c r="J8">
        <v>6</v>
      </c>
      <c r="L8">
        <f t="shared" ref="L8:L13" si="3">D8*E8*F8*G8*H8*I8*J8/(D$5*E$5*F$5*G$5*H$5*I$5)</f>
        <v>0.38213660179884917</v>
      </c>
      <c r="M8" s="13">
        <f t="shared" si="2"/>
        <v>2.6168652656998939</v>
      </c>
    </row>
    <row r="9" spans="1:13" x14ac:dyDescent="0.15">
      <c r="B9" s="35">
        <v>2</v>
      </c>
      <c r="D9">
        <v>6</v>
      </c>
      <c r="E9">
        <v>5</v>
      </c>
      <c r="F9">
        <f t="shared" si="1"/>
        <v>53</v>
      </c>
      <c r="G9">
        <f t="shared" si="1"/>
        <v>52</v>
      </c>
      <c r="H9">
        <f t="shared" si="1"/>
        <v>51</v>
      </c>
      <c r="I9">
        <f t="shared" si="1"/>
        <v>50</v>
      </c>
      <c r="J9">
        <v>15</v>
      </c>
      <c r="L9">
        <f t="shared" si="3"/>
        <v>9.7483826989502337E-2</v>
      </c>
      <c r="M9" s="13">
        <f t="shared" si="2"/>
        <v>10.258111841543585</v>
      </c>
    </row>
    <row r="10" spans="1:13" x14ac:dyDescent="0.15">
      <c r="B10" s="35">
        <v>3</v>
      </c>
      <c r="D10">
        <v>6</v>
      </c>
      <c r="E10">
        <v>5</v>
      </c>
      <c r="F10">
        <v>4</v>
      </c>
      <c r="G10">
        <f t="shared" si="1"/>
        <v>53</v>
      </c>
      <c r="H10">
        <f t="shared" si="1"/>
        <v>52</v>
      </c>
      <c r="I10">
        <f t="shared" si="1"/>
        <v>51</v>
      </c>
      <c r="J10">
        <v>20</v>
      </c>
      <c r="L10">
        <f t="shared" si="3"/>
        <v>1.0398274878880249E-2</v>
      </c>
      <c r="M10" s="13">
        <f t="shared" si="2"/>
        <v>96.169798514471111</v>
      </c>
    </row>
    <row r="11" spans="1:13" x14ac:dyDescent="0.15">
      <c r="B11" s="35">
        <v>4</v>
      </c>
      <c r="D11">
        <v>6</v>
      </c>
      <c r="E11">
        <v>5</v>
      </c>
      <c r="F11">
        <v>4</v>
      </c>
      <c r="G11">
        <v>3</v>
      </c>
      <c r="H11">
        <f t="shared" si="1"/>
        <v>53</v>
      </c>
      <c r="I11">
        <f t="shared" si="1"/>
        <v>52</v>
      </c>
      <c r="J11">
        <v>15</v>
      </c>
      <c r="L11">
        <f t="shared" si="3"/>
        <v>4.5874742112706987E-4</v>
      </c>
      <c r="M11" s="13">
        <f t="shared" si="2"/>
        <v>2179.8487663280116</v>
      </c>
    </row>
    <row r="12" spans="1:13" x14ac:dyDescent="0.15">
      <c r="B12" s="35">
        <v>5</v>
      </c>
      <c r="D12">
        <v>6</v>
      </c>
      <c r="E12">
        <v>5</v>
      </c>
      <c r="F12">
        <v>4</v>
      </c>
      <c r="G12">
        <v>3</v>
      </c>
      <c r="H12">
        <v>2</v>
      </c>
      <c r="I12">
        <f t="shared" si="1"/>
        <v>53</v>
      </c>
      <c r="J12">
        <v>6</v>
      </c>
      <c r="L12">
        <f t="shared" si="3"/>
        <v>7.0576526327241517E-6</v>
      </c>
      <c r="M12" s="13">
        <f t="shared" si="2"/>
        <v>141690.16981132075</v>
      </c>
    </row>
    <row r="13" spans="1:13" x14ac:dyDescent="0.15">
      <c r="B13" s="35">
        <v>6</v>
      </c>
      <c r="D13">
        <v>6</v>
      </c>
      <c r="E13">
        <v>5</v>
      </c>
      <c r="F13">
        <v>4</v>
      </c>
      <c r="G13">
        <v>3</v>
      </c>
      <c r="H13">
        <v>2</v>
      </c>
      <c r="I13">
        <v>1</v>
      </c>
      <c r="J13">
        <v>1</v>
      </c>
      <c r="L13">
        <f t="shared" si="3"/>
        <v>2.2193876203535066E-8</v>
      </c>
      <c r="M13" s="13">
        <f t="shared" si="2"/>
        <v>45057474</v>
      </c>
    </row>
  </sheetData>
  <mergeCells count="3">
    <mergeCell ref="D6:I6"/>
    <mergeCell ref="A1:G1"/>
    <mergeCell ref="A2:G2"/>
  </mergeCells>
  <phoneticPr fontId="3" type="noConversion"/>
  <pageMargins left="0.7" right="0.7" top="0.75" bottom="0.75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150" zoomScaleNormal="150" zoomScalePageLayoutView="150" workbookViewId="0">
      <selection activeCell="B3" sqref="B3"/>
    </sheetView>
  </sheetViews>
  <sheetFormatPr baseColWidth="10" defaultRowHeight="13" x14ac:dyDescent="0.15"/>
  <cols>
    <col min="1" max="1" width="31" customWidth="1"/>
    <col min="2" max="2" width="16.5" customWidth="1"/>
    <col min="3" max="3" width="9.6640625" customWidth="1"/>
    <col min="10" max="10" width="12.33203125" bestFit="1" customWidth="1"/>
    <col min="11" max="11" width="12.1640625" customWidth="1"/>
  </cols>
  <sheetData>
    <row r="1" spans="1:7" s="9" customFormat="1" ht="71" customHeight="1" x14ac:dyDescent="0.25">
      <c r="A1" s="71" t="s">
        <v>72</v>
      </c>
      <c r="B1" s="71"/>
      <c r="C1" s="71"/>
      <c r="D1" s="71"/>
      <c r="E1" s="71"/>
      <c r="F1" s="71"/>
      <c r="G1" s="71"/>
    </row>
    <row r="2" spans="1:7" s="59" customFormat="1" ht="24" customHeight="1" x14ac:dyDescent="0.3">
      <c r="A2" s="58"/>
      <c r="B2" s="58"/>
      <c r="C2" s="58"/>
      <c r="D2" s="58"/>
      <c r="E2" s="58"/>
      <c r="F2" s="58"/>
      <c r="G2" s="58"/>
    </row>
    <row r="3" spans="1:7" s="64" customFormat="1" ht="42" customHeight="1" x14ac:dyDescent="0.2">
      <c r="A3" s="65" t="s">
        <v>80</v>
      </c>
      <c r="B3" s="70">
        <v>14000000</v>
      </c>
      <c r="C3" s="62"/>
      <c r="D3" s="62"/>
      <c r="E3" s="62"/>
      <c r="F3" s="62"/>
      <c r="G3" s="62"/>
    </row>
    <row r="4" spans="1:7" s="64" customFormat="1" ht="42" customHeight="1" x14ac:dyDescent="0.2">
      <c r="A4" s="62"/>
      <c r="B4" s="63"/>
      <c r="C4" s="62"/>
      <c r="D4" s="62"/>
      <c r="E4" s="62"/>
      <c r="F4" s="62"/>
      <c r="G4" s="62"/>
    </row>
    <row r="5" spans="1:7" s="56" customFormat="1" ht="32" customHeight="1" x14ac:dyDescent="0.2">
      <c r="A5" s="60" t="s">
        <v>76</v>
      </c>
      <c r="B5" s="61"/>
      <c r="C5" s="61"/>
      <c r="D5" s="61"/>
      <c r="E5" s="61"/>
      <c r="F5" s="61"/>
      <c r="G5" s="61"/>
    </row>
    <row r="6" spans="1:7" x14ac:dyDescent="0.15">
      <c r="A6" s="52" t="s">
        <v>83</v>
      </c>
      <c r="B6">
        <v>60</v>
      </c>
    </row>
    <row r="7" spans="1:7" x14ac:dyDescent="0.15">
      <c r="A7" s="52" t="s">
        <v>75</v>
      </c>
      <c r="B7" s="14">
        <f>1/B6</f>
        <v>1.6666666666666666E-2</v>
      </c>
    </row>
    <row r="8" spans="1:7" x14ac:dyDescent="0.15">
      <c r="A8" s="52" t="s">
        <v>73</v>
      </c>
      <c r="B8">
        <f>1000/B7</f>
        <v>60000</v>
      </c>
    </row>
    <row r="9" spans="1:7" x14ac:dyDescent="0.15">
      <c r="A9" s="52" t="s">
        <v>74</v>
      </c>
      <c r="B9" s="21">
        <f>$B$3*B7</f>
        <v>233333.33333333334</v>
      </c>
    </row>
    <row r="10" spans="1:7" x14ac:dyDescent="0.15">
      <c r="A10" s="52" t="s">
        <v>14</v>
      </c>
      <c r="B10" s="21">
        <f>B9/0.9</f>
        <v>259259.25925925927</v>
      </c>
    </row>
    <row r="11" spans="1:7" x14ac:dyDescent="0.15">
      <c r="A11" s="52" t="s">
        <v>15</v>
      </c>
      <c r="B11" s="21">
        <f>B10/1000</f>
        <v>259.2592592592593</v>
      </c>
    </row>
    <row r="12" spans="1:7" x14ac:dyDescent="0.15">
      <c r="A12" s="52"/>
    </row>
    <row r="13" spans="1:7" x14ac:dyDescent="0.15">
      <c r="A13" s="52" t="s">
        <v>77</v>
      </c>
      <c r="B13">
        <v>170</v>
      </c>
    </row>
    <row r="14" spans="1:7" x14ac:dyDescent="0.15">
      <c r="A14" s="52" t="s">
        <v>78</v>
      </c>
      <c r="B14">
        <v>70</v>
      </c>
    </row>
    <row r="15" spans="1:7" x14ac:dyDescent="0.15">
      <c r="A15" s="52" t="s">
        <v>79</v>
      </c>
      <c r="B15" s="67">
        <f>B10/(B13*B14)</f>
        <v>21.786492374727668</v>
      </c>
    </row>
    <row r="16" spans="1:7" s="66" customFormat="1" x14ac:dyDescent="0.15">
      <c r="A16" s="47"/>
    </row>
    <row r="18" spans="1:2" ht="40" x14ac:dyDescent="0.2">
      <c r="A18" s="60" t="s">
        <v>81</v>
      </c>
      <c r="B18" s="25">
        <f>LOG(B3)/LOG(2)</f>
        <v>23.738923491381779</v>
      </c>
    </row>
    <row r="19" spans="1:2" s="59" customFormat="1" ht="20" x14ac:dyDescent="0.2">
      <c r="A19" s="61"/>
      <c r="B19" s="69"/>
    </row>
    <row r="20" spans="1:2" ht="40" x14ac:dyDescent="0.2">
      <c r="A20" s="68" t="s">
        <v>82</v>
      </c>
      <c r="B20" s="25">
        <f>LOG(B3)/LOG(6)</f>
        <v>9.1834691933670456</v>
      </c>
    </row>
  </sheetData>
  <mergeCells count="1">
    <mergeCell ref="A1:G1"/>
  </mergeCells>
  <pageMargins left="0.7" right="0.7" top="0.75" bottom="0.75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="125" zoomScaleNormal="125" zoomScalePageLayoutView="125" workbookViewId="0">
      <selection activeCell="A2" sqref="A2"/>
    </sheetView>
  </sheetViews>
  <sheetFormatPr baseColWidth="10" defaultColWidth="8.83203125" defaultRowHeight="13" x14ac:dyDescent="0.15"/>
  <cols>
    <col min="1" max="1" width="28" customWidth="1"/>
    <col min="4" max="4" width="8.83203125" style="2" customWidth="1"/>
    <col min="5" max="6" width="10" style="2" customWidth="1"/>
    <col min="7" max="7" width="14.1640625" style="2" customWidth="1"/>
    <col min="8" max="8" width="11" customWidth="1"/>
    <col min="9" max="9" width="11.5" customWidth="1"/>
  </cols>
  <sheetData>
    <row r="1" spans="1:17" s="49" customFormat="1" ht="79" customHeight="1" x14ac:dyDescent="0.25">
      <c r="A1" s="71" t="s">
        <v>56</v>
      </c>
      <c r="B1" s="71"/>
      <c r="C1" s="71"/>
      <c r="D1" s="71"/>
      <c r="E1" s="71"/>
      <c r="F1" s="71"/>
      <c r="G1" s="48"/>
    </row>
    <row r="3" spans="1:17" s="1" customFormat="1" ht="54" x14ac:dyDescent="0.2">
      <c r="A3" s="45" t="s">
        <v>44</v>
      </c>
      <c r="B3" s="1">
        <v>365</v>
      </c>
      <c r="D3" s="4"/>
      <c r="E3" s="4"/>
      <c r="F3" s="4"/>
      <c r="G3" s="4"/>
      <c r="L3" s="37" t="s">
        <v>42</v>
      </c>
      <c r="M3" s="37"/>
      <c r="N3" s="37"/>
      <c r="O3" s="37"/>
      <c r="P3" s="37"/>
      <c r="Q3" s="37"/>
    </row>
    <row r="4" spans="1:17" ht="67.5" customHeight="1" x14ac:dyDescent="0.15">
      <c r="A4" s="47"/>
      <c r="D4" s="46" t="s">
        <v>43</v>
      </c>
      <c r="E4" s="29" t="s">
        <v>2</v>
      </c>
      <c r="F4" s="29" t="s">
        <v>3</v>
      </c>
      <c r="G4" s="29" t="s">
        <v>41</v>
      </c>
      <c r="H4" s="29" t="s">
        <v>0</v>
      </c>
      <c r="I4" s="29" t="s">
        <v>1</v>
      </c>
      <c r="L4" s="29" t="s">
        <v>17</v>
      </c>
      <c r="M4" s="29" t="s">
        <v>18</v>
      </c>
      <c r="N4" s="29" t="s">
        <v>19</v>
      </c>
      <c r="O4" s="29" t="s">
        <v>20</v>
      </c>
      <c r="P4" s="29" t="s">
        <v>21</v>
      </c>
    </row>
    <row r="5" spans="1:17" x14ac:dyDescent="0.15">
      <c r="D5" s="2">
        <v>1</v>
      </c>
      <c r="E5" s="2">
        <f>D5-1</f>
        <v>0</v>
      </c>
      <c r="F5" s="2">
        <f>$B$3-E5</f>
        <v>365</v>
      </c>
      <c r="G5" s="8">
        <f>F5/$B$3</f>
        <v>1</v>
      </c>
      <c r="H5" s="7">
        <v>1</v>
      </c>
      <c r="I5" s="7">
        <f>1-H5</f>
        <v>0</v>
      </c>
      <c r="L5">
        <f>0</f>
        <v>0</v>
      </c>
      <c r="M5">
        <f>L5/$B$3</f>
        <v>0</v>
      </c>
      <c r="N5">
        <f>1-EXP(M5)</f>
        <v>0</v>
      </c>
      <c r="O5">
        <f>M5*N5</f>
        <v>0</v>
      </c>
      <c r="P5">
        <f>O5*M5/2</f>
        <v>0</v>
      </c>
    </row>
    <row r="6" spans="1:17" x14ac:dyDescent="0.15">
      <c r="D6" s="2">
        <f>D5+1</f>
        <v>2</v>
      </c>
      <c r="E6" s="2">
        <f t="shared" ref="E6:E69" si="0">D6-1</f>
        <v>1</v>
      </c>
      <c r="F6" s="2">
        <f t="shared" ref="F6:F69" si="1">$B$3-E6</f>
        <v>364</v>
      </c>
      <c r="G6" s="8">
        <f t="shared" ref="G6:G69" si="2">F6/$B$3</f>
        <v>0.99726027397260275</v>
      </c>
      <c r="H6" s="7">
        <f>H5*G6</f>
        <v>0.99726027397260275</v>
      </c>
      <c r="I6" s="7">
        <f>1-H6</f>
        <v>2.739726027397249E-3</v>
      </c>
      <c r="L6">
        <f>D6*(D6-1)/2</f>
        <v>1</v>
      </c>
      <c r="M6" s="25">
        <f t="shared" ref="M6:M69" si="3">L6/$B$3</f>
        <v>2.7397260273972603E-3</v>
      </c>
      <c r="N6" s="7">
        <f>EXP(-M6)</f>
        <v>0.99726402359685928</v>
      </c>
      <c r="O6" s="7">
        <f t="shared" ref="O6:O31" si="4">M6*N6</f>
        <v>2.7322302016352311E-3</v>
      </c>
      <c r="P6" s="7">
        <f t="shared" ref="P6:P31" si="5">O6*M6/2</f>
        <v>3.7427810981304535E-6</v>
      </c>
    </row>
    <row r="7" spans="1:17" x14ac:dyDescent="0.15">
      <c r="D7" s="2">
        <f t="shared" ref="D7:D28" si="6">D6+1</f>
        <v>3</v>
      </c>
      <c r="E7" s="2">
        <f t="shared" si="0"/>
        <v>2</v>
      </c>
      <c r="F7" s="2">
        <f t="shared" si="1"/>
        <v>363</v>
      </c>
      <c r="G7" s="8">
        <f t="shared" si="2"/>
        <v>0.9945205479452055</v>
      </c>
      <c r="H7" s="7">
        <f t="shared" ref="H7:H31" si="7">H6*G7</f>
        <v>0.99179583411521866</v>
      </c>
      <c r="I7" s="7">
        <f t="shared" ref="I7:I70" si="8">1-H7</f>
        <v>8.2041658847813448E-3</v>
      </c>
      <c r="L7">
        <f t="shared" ref="L7:L70" si="9">D7*(D7-1)/2</f>
        <v>3</v>
      </c>
      <c r="M7" s="25">
        <f t="shared" si="3"/>
        <v>8.21917808219178E-3</v>
      </c>
      <c r="N7" s="7">
        <f t="shared" ref="N7:N70" si="10">EXP(-M7)</f>
        <v>0.99181450701087914</v>
      </c>
      <c r="O7" s="7">
        <f t="shared" si="4"/>
        <v>8.1519000576236629E-3</v>
      </c>
      <c r="P7" s="7">
        <f t="shared" si="5"/>
        <v>3.3500959140919162E-5</v>
      </c>
    </row>
    <row r="8" spans="1:17" x14ac:dyDescent="0.15">
      <c r="D8" s="2">
        <f t="shared" si="6"/>
        <v>4</v>
      </c>
      <c r="E8" s="2">
        <f t="shared" si="0"/>
        <v>3</v>
      </c>
      <c r="F8" s="2">
        <f t="shared" si="1"/>
        <v>362</v>
      </c>
      <c r="G8" s="8">
        <f t="shared" si="2"/>
        <v>0.99178082191780825</v>
      </c>
      <c r="H8" s="7">
        <f t="shared" si="7"/>
        <v>0.98364408753344978</v>
      </c>
      <c r="I8" s="7">
        <f t="shared" si="8"/>
        <v>1.6355912466550215E-2</v>
      </c>
      <c r="L8">
        <f t="shared" si="9"/>
        <v>6</v>
      </c>
      <c r="M8" s="25">
        <f t="shared" si="3"/>
        <v>1.643835616438356E-2</v>
      </c>
      <c r="N8" s="7">
        <f t="shared" si="10"/>
        <v>0.98369601631723325</v>
      </c>
      <c r="O8" s="7">
        <f t="shared" si="4"/>
        <v>1.6170345473707944E-2</v>
      </c>
      <c r="P8" s="7">
        <f t="shared" si="5"/>
        <v>1.3290694909896938E-4</v>
      </c>
    </row>
    <row r="9" spans="1:17" x14ac:dyDescent="0.15">
      <c r="D9" s="2">
        <f t="shared" si="6"/>
        <v>5</v>
      </c>
      <c r="E9" s="2">
        <f t="shared" si="0"/>
        <v>4</v>
      </c>
      <c r="F9" s="2">
        <f t="shared" si="1"/>
        <v>361</v>
      </c>
      <c r="G9" s="8">
        <f t="shared" si="2"/>
        <v>0.989041095890411</v>
      </c>
      <c r="H9" s="7">
        <f t="shared" si="7"/>
        <v>0.97286442630020653</v>
      </c>
      <c r="I9" s="7">
        <f t="shared" si="8"/>
        <v>2.7135573699793469E-2</v>
      </c>
      <c r="L9">
        <f t="shared" si="9"/>
        <v>10</v>
      </c>
      <c r="M9" s="25">
        <f t="shared" si="3"/>
        <v>2.7397260273972601E-2</v>
      </c>
      <c r="N9" s="7">
        <f t="shared" si="10"/>
        <v>0.97297464056654004</v>
      </c>
      <c r="O9" s="7">
        <f t="shared" si="4"/>
        <v>2.6656839467576438E-2</v>
      </c>
      <c r="P9" s="7">
        <f t="shared" si="5"/>
        <v>3.6516218448734845E-4</v>
      </c>
    </row>
    <row r="10" spans="1:17" x14ac:dyDescent="0.15">
      <c r="D10" s="2">
        <f t="shared" si="6"/>
        <v>6</v>
      </c>
      <c r="E10" s="2">
        <f t="shared" si="0"/>
        <v>5</v>
      </c>
      <c r="F10" s="2">
        <f t="shared" si="1"/>
        <v>360</v>
      </c>
      <c r="G10" s="8">
        <f t="shared" si="2"/>
        <v>0.98630136986301364</v>
      </c>
      <c r="H10" s="7">
        <f t="shared" si="7"/>
        <v>0.95953751635088858</v>
      </c>
      <c r="I10" s="7">
        <f t="shared" si="8"/>
        <v>4.0462483649111425E-2</v>
      </c>
      <c r="L10">
        <f t="shared" si="9"/>
        <v>15</v>
      </c>
      <c r="M10" s="25">
        <f t="shared" si="3"/>
        <v>4.1095890410958902E-2</v>
      </c>
      <c r="N10" s="7">
        <f t="shared" si="10"/>
        <v>0.95973709595073731</v>
      </c>
      <c r="O10" s="7">
        <f t="shared" si="4"/>
        <v>3.944125051852345E-2</v>
      </c>
      <c r="P10" s="7">
        <f t="shared" si="5"/>
        <v>8.1043665449020779E-4</v>
      </c>
    </row>
    <row r="11" spans="1:17" x14ac:dyDescent="0.15">
      <c r="D11" s="2">
        <f t="shared" si="6"/>
        <v>7</v>
      </c>
      <c r="E11" s="2">
        <f t="shared" si="0"/>
        <v>6</v>
      </c>
      <c r="F11" s="2">
        <f t="shared" si="1"/>
        <v>359</v>
      </c>
      <c r="G11" s="8">
        <f t="shared" si="2"/>
        <v>0.98356164383561639</v>
      </c>
      <c r="H11" s="7">
        <f t="shared" si="7"/>
        <v>0.94376429690402464</v>
      </c>
      <c r="I11" s="7">
        <f t="shared" si="8"/>
        <v>5.6235703095975365E-2</v>
      </c>
      <c r="L11">
        <f t="shared" si="9"/>
        <v>21</v>
      </c>
      <c r="M11" s="25">
        <f t="shared" si="3"/>
        <v>5.7534246575342465E-2</v>
      </c>
      <c r="N11" s="7">
        <f t="shared" si="10"/>
        <v>0.9440895579986105</v>
      </c>
      <c r="O11" s="7">
        <f t="shared" si="4"/>
        <v>5.4317481419098139E-2</v>
      </c>
      <c r="P11" s="7">
        <f t="shared" si="5"/>
        <v>1.5625576846589875E-3</v>
      </c>
    </row>
    <row r="12" spans="1:17" x14ac:dyDescent="0.15">
      <c r="D12" s="2">
        <f t="shared" si="6"/>
        <v>8</v>
      </c>
      <c r="E12" s="2">
        <f t="shared" si="0"/>
        <v>7</v>
      </c>
      <c r="F12" s="2">
        <f t="shared" si="1"/>
        <v>358</v>
      </c>
      <c r="G12" s="8">
        <f t="shared" si="2"/>
        <v>0.98082191780821915</v>
      </c>
      <c r="H12" s="7">
        <f t="shared" si="7"/>
        <v>0.92566470764833098</v>
      </c>
      <c r="I12" s="7">
        <f t="shared" si="8"/>
        <v>7.4335292351669024E-2</v>
      </c>
      <c r="L12">
        <f t="shared" si="9"/>
        <v>28</v>
      </c>
      <c r="M12" s="25">
        <f t="shared" si="3"/>
        <v>7.6712328767123292E-2</v>
      </c>
      <c r="N12" s="7">
        <f t="shared" si="10"/>
        <v>0.92615624379675054</v>
      </c>
      <c r="O12" s="7">
        <f t="shared" si="4"/>
        <v>7.1047602263860324E-2</v>
      </c>
      <c r="P12" s="7">
        <f t="shared" si="5"/>
        <v>2.725113511490533E-3</v>
      </c>
    </row>
    <row r="13" spans="1:17" x14ac:dyDescent="0.15">
      <c r="D13" s="2">
        <f t="shared" si="6"/>
        <v>9</v>
      </c>
      <c r="E13" s="2">
        <f t="shared" si="0"/>
        <v>8</v>
      </c>
      <c r="F13" s="2">
        <f t="shared" si="1"/>
        <v>357</v>
      </c>
      <c r="G13" s="8">
        <f t="shared" si="2"/>
        <v>0.9780821917808219</v>
      </c>
      <c r="H13" s="7">
        <f t="shared" si="7"/>
        <v>0.90537616611083327</v>
      </c>
      <c r="I13" s="7">
        <f t="shared" si="8"/>
        <v>9.4623833889166731E-2</v>
      </c>
      <c r="L13">
        <f t="shared" si="9"/>
        <v>36</v>
      </c>
      <c r="M13" s="25">
        <f t="shared" si="3"/>
        <v>9.8630136986301367E-2</v>
      </c>
      <c r="N13" s="7">
        <f t="shared" si="10"/>
        <v>0.9060777707110016</v>
      </c>
      <c r="O13" s="7">
        <f t="shared" si="4"/>
        <v>8.9366574645468655E-2</v>
      </c>
      <c r="P13" s="7">
        <f t="shared" si="5"/>
        <v>4.4071187496395499E-3</v>
      </c>
    </row>
    <row r="14" spans="1:17" x14ac:dyDescent="0.15">
      <c r="D14" s="2">
        <f t="shared" si="6"/>
        <v>10</v>
      </c>
      <c r="E14" s="2">
        <f t="shared" si="0"/>
        <v>9</v>
      </c>
      <c r="F14" s="2">
        <f t="shared" si="1"/>
        <v>356</v>
      </c>
      <c r="G14" s="8">
        <f t="shared" si="2"/>
        <v>0.97534246575342465</v>
      </c>
      <c r="H14" s="7">
        <f t="shared" si="7"/>
        <v>0.88305182228892232</v>
      </c>
      <c r="I14" s="7">
        <f t="shared" si="8"/>
        <v>0.11694817771107768</v>
      </c>
      <c r="L14">
        <f t="shared" si="9"/>
        <v>45</v>
      </c>
      <c r="M14" s="25">
        <f t="shared" si="3"/>
        <v>0.12328767123287671</v>
      </c>
      <c r="N14" s="7">
        <f t="shared" si="10"/>
        <v>0.88400932192781967</v>
      </c>
      <c r="O14" s="7">
        <f t="shared" si="4"/>
        <v>0.1089874506486353</v>
      </c>
      <c r="P14" s="7">
        <f t="shared" si="5"/>
        <v>6.7184044920391619E-3</v>
      </c>
    </row>
    <row r="15" spans="1:17" x14ac:dyDescent="0.15">
      <c r="D15" s="2">
        <f t="shared" si="6"/>
        <v>11</v>
      </c>
      <c r="E15" s="2">
        <f t="shared" si="0"/>
        <v>10</v>
      </c>
      <c r="F15" s="2">
        <f t="shared" si="1"/>
        <v>355</v>
      </c>
      <c r="G15" s="8">
        <f t="shared" si="2"/>
        <v>0.9726027397260274</v>
      </c>
      <c r="H15" s="7">
        <f t="shared" si="7"/>
        <v>0.85885862167826688</v>
      </c>
      <c r="I15" s="7">
        <f t="shared" si="8"/>
        <v>0.14114137832173312</v>
      </c>
      <c r="L15">
        <f t="shared" si="9"/>
        <v>55</v>
      </c>
      <c r="M15" s="25">
        <f t="shared" si="3"/>
        <v>0.15068493150684931</v>
      </c>
      <c r="N15" s="7">
        <f t="shared" si="10"/>
        <v>0.86011865226019113</v>
      </c>
      <c r="O15" s="7">
        <f t="shared" si="4"/>
        <v>0.12960692020359044</v>
      </c>
      <c r="P15" s="7">
        <f t="shared" si="5"/>
        <v>9.7649049468458548E-3</v>
      </c>
    </row>
    <row r="16" spans="1:17" x14ac:dyDescent="0.15">
      <c r="D16" s="2">
        <f t="shared" si="6"/>
        <v>12</v>
      </c>
      <c r="E16" s="2">
        <f t="shared" si="0"/>
        <v>11</v>
      </c>
      <c r="F16" s="2">
        <f t="shared" si="1"/>
        <v>354</v>
      </c>
      <c r="G16" s="8">
        <f t="shared" si="2"/>
        <v>0.96986301369863015</v>
      </c>
      <c r="H16" s="7">
        <f t="shared" si="7"/>
        <v>0.83297521116193551</v>
      </c>
      <c r="I16" s="7">
        <f t="shared" si="8"/>
        <v>0.16702478883806449</v>
      </c>
      <c r="L16">
        <f t="shared" si="9"/>
        <v>66</v>
      </c>
      <c r="M16" s="25">
        <f t="shared" si="3"/>
        <v>0.18082191780821918</v>
      </c>
      <c r="N16" s="7">
        <f t="shared" si="10"/>
        <v>0.83458397000548667</v>
      </c>
      <c r="O16" s="7">
        <f t="shared" si="4"/>
        <v>0.15091107402838938</v>
      </c>
      <c r="P16" s="7">
        <f t="shared" si="5"/>
        <v>1.3644014912155753E-2</v>
      </c>
    </row>
    <row r="17" spans="4:16" x14ac:dyDescent="0.15">
      <c r="D17" s="2">
        <f t="shared" si="6"/>
        <v>13</v>
      </c>
      <c r="E17" s="2">
        <f t="shared" si="0"/>
        <v>12</v>
      </c>
      <c r="F17" s="2">
        <f t="shared" si="1"/>
        <v>353</v>
      </c>
      <c r="G17" s="8">
        <f t="shared" si="2"/>
        <v>0.9671232876712329</v>
      </c>
      <c r="H17" s="7">
        <f t="shared" si="7"/>
        <v>0.80558972476757051</v>
      </c>
      <c r="I17" s="7">
        <f t="shared" si="8"/>
        <v>0.19441027523242949</v>
      </c>
      <c r="L17">
        <f t="shared" si="9"/>
        <v>78</v>
      </c>
      <c r="M17" s="25">
        <f t="shared" si="3"/>
        <v>0.21369863013698631</v>
      </c>
      <c r="N17" s="7">
        <f t="shared" si="10"/>
        <v>0.80759173216178526</v>
      </c>
      <c r="O17" s="7">
        <f t="shared" si="4"/>
        <v>0.17258124687292947</v>
      </c>
      <c r="P17" s="7">
        <f t="shared" si="5"/>
        <v>1.844018802203904E-2</v>
      </c>
    </row>
    <row r="18" spans="4:16" x14ac:dyDescent="0.15">
      <c r="D18" s="2">
        <f t="shared" si="6"/>
        <v>14</v>
      </c>
      <c r="E18" s="2">
        <f t="shared" si="0"/>
        <v>13</v>
      </c>
      <c r="F18" s="2">
        <f t="shared" si="1"/>
        <v>352</v>
      </c>
      <c r="G18" s="8">
        <f t="shared" si="2"/>
        <v>0.96438356164383565</v>
      </c>
      <c r="H18" s="7">
        <f t="shared" si="7"/>
        <v>0.77689748799502689</v>
      </c>
      <c r="I18" s="7">
        <f t="shared" si="8"/>
        <v>0.22310251200497311</v>
      </c>
      <c r="L18">
        <f t="shared" si="9"/>
        <v>91</v>
      </c>
      <c r="M18" s="25">
        <f t="shared" si="3"/>
        <v>0.24931506849315069</v>
      </c>
      <c r="N18" s="7">
        <f t="shared" si="10"/>
        <v>0.77933439098686519</v>
      </c>
      <c r="O18" s="7">
        <f t="shared" si="4"/>
        <v>0.19429980706795819</v>
      </c>
      <c r="P18" s="7">
        <f t="shared" si="5"/>
        <v>2.4220934853676979E-2</v>
      </c>
    </row>
    <row r="19" spans="4:16" x14ac:dyDescent="0.15">
      <c r="D19" s="2">
        <f t="shared" si="6"/>
        <v>15</v>
      </c>
      <c r="E19" s="2">
        <f t="shared" si="0"/>
        <v>14</v>
      </c>
      <c r="F19" s="2">
        <f t="shared" si="1"/>
        <v>351</v>
      </c>
      <c r="G19" s="8">
        <f t="shared" si="2"/>
        <v>0.9616438356164384</v>
      </c>
      <c r="H19" s="7">
        <f t="shared" si="7"/>
        <v>0.74709868023631354</v>
      </c>
      <c r="I19" s="7">
        <f t="shared" si="8"/>
        <v>0.25290131976368646</v>
      </c>
      <c r="L19">
        <f t="shared" si="9"/>
        <v>105</v>
      </c>
      <c r="M19" s="25">
        <f t="shared" si="3"/>
        <v>0.28767123287671231</v>
      </c>
      <c r="N19" s="7">
        <f t="shared" si="10"/>
        <v>0.75000812972536279</v>
      </c>
      <c r="O19" s="7">
        <f t="shared" si="4"/>
        <v>0.2157557633456523</v>
      </c>
      <c r="P19" s="7">
        <f t="shared" si="5"/>
        <v>3.1033363220949985E-2</v>
      </c>
    </row>
    <row r="20" spans="4:16" x14ac:dyDescent="0.15">
      <c r="D20" s="2">
        <f t="shared" si="6"/>
        <v>16</v>
      </c>
      <c r="E20" s="2">
        <f t="shared" si="0"/>
        <v>15</v>
      </c>
      <c r="F20" s="2">
        <f t="shared" si="1"/>
        <v>350</v>
      </c>
      <c r="G20" s="8">
        <f t="shared" si="2"/>
        <v>0.95890410958904104</v>
      </c>
      <c r="H20" s="7">
        <f t="shared" si="7"/>
        <v>0.71639599474714988</v>
      </c>
      <c r="I20" s="7">
        <f t="shared" si="8"/>
        <v>0.28360400525285012</v>
      </c>
      <c r="L20">
        <f t="shared" si="9"/>
        <v>120</v>
      </c>
      <c r="M20" s="25">
        <f t="shared" si="3"/>
        <v>0.32876712328767121</v>
      </c>
      <c r="N20" s="7">
        <f t="shared" si="10"/>
        <v>0.71981062436206356</v>
      </c>
      <c r="O20" s="7">
        <f t="shared" si="4"/>
        <v>0.23665006828341814</v>
      </c>
      <c r="P20" s="7">
        <f t="shared" si="5"/>
        <v>3.890138108768517E-2</v>
      </c>
    </row>
    <row r="21" spans="4:16" x14ac:dyDescent="0.15">
      <c r="D21" s="2">
        <f t="shared" si="6"/>
        <v>17</v>
      </c>
      <c r="E21" s="2">
        <f t="shared" si="0"/>
        <v>16</v>
      </c>
      <c r="F21" s="2">
        <f t="shared" si="1"/>
        <v>349</v>
      </c>
      <c r="G21" s="8">
        <f t="shared" si="2"/>
        <v>0.95616438356164379</v>
      </c>
      <c r="H21" s="7">
        <f t="shared" si="7"/>
        <v>0.68499233470343912</v>
      </c>
      <c r="I21" s="7">
        <f t="shared" si="8"/>
        <v>0.31500766529656088</v>
      </c>
      <c r="L21">
        <f t="shared" si="9"/>
        <v>136</v>
      </c>
      <c r="M21" s="25">
        <f t="shared" si="3"/>
        <v>0.37260273972602742</v>
      </c>
      <c r="N21" s="7">
        <f t="shared" si="10"/>
        <v>0.68893886653132896</v>
      </c>
      <c r="O21" s="7">
        <f t="shared" si="4"/>
        <v>0.2567005091733171</v>
      </c>
      <c r="P21" s="7">
        <f t="shared" si="5"/>
        <v>4.7823656503522091E-2</v>
      </c>
    </row>
    <row r="22" spans="4:16" x14ac:dyDescent="0.15">
      <c r="D22" s="2">
        <f t="shared" si="6"/>
        <v>18</v>
      </c>
      <c r="E22" s="2">
        <f t="shared" si="0"/>
        <v>17</v>
      </c>
      <c r="F22" s="2">
        <f t="shared" si="1"/>
        <v>348</v>
      </c>
      <c r="G22" s="8">
        <f t="shared" si="2"/>
        <v>0.95342465753424654</v>
      </c>
      <c r="H22" s="7">
        <f t="shared" si="7"/>
        <v>0.65308858212821042</v>
      </c>
      <c r="I22" s="7">
        <f t="shared" si="8"/>
        <v>0.34691141787178958</v>
      </c>
      <c r="L22">
        <f t="shared" si="9"/>
        <v>153</v>
      </c>
      <c r="M22" s="25">
        <f t="shared" si="3"/>
        <v>0.41917808219178082</v>
      </c>
      <c r="N22" s="7">
        <f t="shared" si="10"/>
        <v>0.65758708029153556</v>
      </c>
      <c r="O22" s="7">
        <f t="shared" si="4"/>
        <v>0.27564609119069849</v>
      </c>
      <c r="P22" s="7">
        <f t="shared" si="5"/>
        <v>5.7772399934488863E-2</v>
      </c>
    </row>
    <row r="23" spans="4:16" x14ac:dyDescent="0.15">
      <c r="D23" s="2">
        <f t="shared" si="6"/>
        <v>19</v>
      </c>
      <c r="E23" s="2">
        <f t="shared" si="0"/>
        <v>18</v>
      </c>
      <c r="F23" s="2">
        <f t="shared" si="1"/>
        <v>347</v>
      </c>
      <c r="G23" s="8">
        <f t="shared" si="2"/>
        <v>0.9506849315068493</v>
      </c>
      <c r="H23" s="7">
        <f t="shared" si="7"/>
        <v>0.62088147396846305</v>
      </c>
      <c r="I23" s="7">
        <f t="shared" si="8"/>
        <v>0.37911852603153695</v>
      </c>
      <c r="L23">
        <f t="shared" si="9"/>
        <v>171</v>
      </c>
      <c r="M23" s="25">
        <f t="shared" si="3"/>
        <v>0.46849315068493153</v>
      </c>
      <c r="N23" s="7">
        <f t="shared" si="10"/>
        <v>0.62594476244258324</v>
      </c>
      <c r="O23" s="7">
        <f t="shared" si="4"/>
        <v>0.29325083391145679</v>
      </c>
      <c r="P23" s="7">
        <f t="shared" si="5"/>
        <v>6.869300356008097E-2</v>
      </c>
    </row>
    <row r="24" spans="4:16" x14ac:dyDescent="0.15">
      <c r="D24" s="2">
        <f t="shared" si="6"/>
        <v>20</v>
      </c>
      <c r="E24" s="2">
        <f t="shared" si="0"/>
        <v>19</v>
      </c>
      <c r="F24" s="2">
        <f t="shared" si="1"/>
        <v>346</v>
      </c>
      <c r="G24" s="8">
        <f t="shared" si="2"/>
        <v>0.94794520547945205</v>
      </c>
      <c r="H24" s="7">
        <f t="shared" si="7"/>
        <v>0.58856161641941973</v>
      </c>
      <c r="I24" s="44">
        <f t="shared" si="8"/>
        <v>0.41143838358058027</v>
      </c>
      <c r="L24">
        <f t="shared" si="9"/>
        <v>190</v>
      </c>
      <c r="M24" s="25">
        <f t="shared" si="3"/>
        <v>0.52054794520547942</v>
      </c>
      <c r="N24" s="7">
        <f t="shared" si="10"/>
        <v>0.59419487252067416</v>
      </c>
      <c r="O24" s="7">
        <f t="shared" si="4"/>
        <v>0.30930691994226872</v>
      </c>
      <c r="P24" s="7">
        <f t="shared" si="5"/>
        <v>8.0504540806891858E-2</v>
      </c>
    </row>
    <row r="25" spans="4:16" x14ac:dyDescent="0.15">
      <c r="D25" s="2">
        <f t="shared" si="6"/>
        <v>21</v>
      </c>
      <c r="E25" s="2">
        <f t="shared" si="0"/>
        <v>20</v>
      </c>
      <c r="F25" s="2">
        <f t="shared" si="1"/>
        <v>345</v>
      </c>
      <c r="G25" s="8">
        <f t="shared" si="2"/>
        <v>0.9452054794520548</v>
      </c>
      <c r="H25" s="7">
        <f t="shared" si="7"/>
        <v>0.556311664834794</v>
      </c>
      <c r="I25" s="7">
        <f t="shared" si="8"/>
        <v>0.443688335165206</v>
      </c>
      <c r="L25">
        <f t="shared" si="9"/>
        <v>210</v>
      </c>
      <c r="M25" s="25">
        <f t="shared" si="3"/>
        <v>0.57534246575342463</v>
      </c>
      <c r="N25" s="7">
        <f t="shared" si="10"/>
        <v>0.5625121946541366</v>
      </c>
      <c r="O25" s="7">
        <f t="shared" si="4"/>
        <v>0.3236371530886813</v>
      </c>
      <c r="P25" s="7">
        <f t="shared" si="5"/>
        <v>9.3101098833730231E-2</v>
      </c>
    </row>
    <row r="26" spans="4:16" x14ac:dyDescent="0.15">
      <c r="D26" s="2">
        <f t="shared" si="6"/>
        <v>22</v>
      </c>
      <c r="E26" s="2">
        <f t="shared" si="0"/>
        <v>21</v>
      </c>
      <c r="F26" s="2">
        <f t="shared" si="1"/>
        <v>344</v>
      </c>
      <c r="G26" s="8">
        <f t="shared" si="2"/>
        <v>0.94246575342465755</v>
      </c>
      <c r="H26" s="7">
        <f t="shared" si="7"/>
        <v>0.5243046923374497</v>
      </c>
      <c r="I26" s="7">
        <f t="shared" si="8"/>
        <v>0.4756953076625503</v>
      </c>
      <c r="L26">
        <f t="shared" si="9"/>
        <v>231</v>
      </c>
      <c r="M26" s="25">
        <f t="shared" si="3"/>
        <v>0.63287671232876708</v>
      </c>
      <c r="N26" s="7">
        <f t="shared" si="10"/>
        <v>0.5310618892198522</v>
      </c>
      <c r="O26" s="7">
        <f t="shared" si="4"/>
        <v>0.33609670249256396</v>
      </c>
      <c r="P26" s="7">
        <f t="shared" si="5"/>
        <v>0.10635388804901681</v>
      </c>
    </row>
    <row r="27" spans="4:16" x14ac:dyDescent="0.15">
      <c r="D27" s="2">
        <f t="shared" si="6"/>
        <v>23</v>
      </c>
      <c r="E27" s="2">
        <f t="shared" si="0"/>
        <v>22</v>
      </c>
      <c r="F27" s="2">
        <f t="shared" si="1"/>
        <v>343</v>
      </c>
      <c r="G27" s="8">
        <f t="shared" si="2"/>
        <v>0.9397260273972603</v>
      </c>
      <c r="H27" s="7">
        <f t="shared" si="7"/>
        <v>0.4927027656760144</v>
      </c>
      <c r="I27" s="7">
        <f t="shared" si="8"/>
        <v>0.50729723432398566</v>
      </c>
      <c r="L27">
        <f t="shared" si="9"/>
        <v>253</v>
      </c>
      <c r="M27" s="25">
        <f t="shared" si="3"/>
        <v>0.69315068493150689</v>
      </c>
      <c r="N27" s="7">
        <f t="shared" si="10"/>
        <v>0.49999824781728935</v>
      </c>
      <c r="O27" s="7">
        <f t="shared" si="4"/>
        <v>0.34657412793910741</v>
      </c>
      <c r="P27" s="7">
        <f t="shared" si="5"/>
        <v>0.120114047080266</v>
      </c>
    </row>
    <row r="28" spans="4:16" x14ac:dyDescent="0.15">
      <c r="D28" s="2">
        <f t="shared" si="6"/>
        <v>24</v>
      </c>
      <c r="E28" s="2">
        <f t="shared" si="0"/>
        <v>23</v>
      </c>
      <c r="F28" s="2">
        <f t="shared" si="1"/>
        <v>342</v>
      </c>
      <c r="G28" s="8">
        <f t="shared" si="2"/>
        <v>0.93698630136986305</v>
      </c>
      <c r="H28" s="7">
        <f t="shared" si="7"/>
        <v>0.46165574208547105</v>
      </c>
      <c r="I28" s="7">
        <f t="shared" si="8"/>
        <v>0.538344257914529</v>
      </c>
      <c r="L28">
        <f t="shared" si="9"/>
        <v>276</v>
      </c>
      <c r="M28" s="25">
        <f t="shared" si="3"/>
        <v>0.75616438356164384</v>
      </c>
      <c r="N28" s="7">
        <f t="shared" si="10"/>
        <v>0.46946366059094835</v>
      </c>
      <c r="O28" s="7">
        <f t="shared" si="4"/>
        <v>0.35499169951534726</v>
      </c>
      <c r="P28" s="7">
        <f t="shared" si="5"/>
        <v>0.13421603981676142</v>
      </c>
    </row>
    <row r="29" spans="4:16" x14ac:dyDescent="0.15">
      <c r="D29" s="2">
        <f>D28+1</f>
        <v>25</v>
      </c>
      <c r="E29" s="2">
        <f t="shared" si="0"/>
        <v>24</v>
      </c>
      <c r="F29" s="2">
        <f t="shared" si="1"/>
        <v>341</v>
      </c>
      <c r="G29" s="8">
        <f t="shared" si="2"/>
        <v>0.9342465753424658</v>
      </c>
      <c r="H29" s="7">
        <f t="shared" si="7"/>
        <v>0.43130029603053599</v>
      </c>
      <c r="I29" s="7">
        <f t="shared" si="8"/>
        <v>0.56869970396946401</v>
      </c>
      <c r="L29">
        <f t="shared" si="9"/>
        <v>300</v>
      </c>
      <c r="M29" s="25">
        <f t="shared" si="3"/>
        <v>0.82191780821917804</v>
      </c>
      <c r="N29" s="7">
        <f t="shared" si="10"/>
        <v>0.43958780049272311</v>
      </c>
      <c r="O29" s="7">
        <f t="shared" si="4"/>
        <v>0.36130504150086828</v>
      </c>
      <c r="P29" s="7">
        <f t="shared" si="5"/>
        <v>0.14848152390446642</v>
      </c>
    </row>
    <row r="30" spans="4:16" x14ac:dyDescent="0.15">
      <c r="D30" s="2">
        <f>D29+1</f>
        <v>26</v>
      </c>
      <c r="E30" s="2">
        <f t="shared" si="0"/>
        <v>25</v>
      </c>
      <c r="F30" s="2">
        <f t="shared" si="1"/>
        <v>340</v>
      </c>
      <c r="G30" s="8">
        <f t="shared" si="2"/>
        <v>0.93150684931506844</v>
      </c>
      <c r="H30" s="7">
        <f t="shared" si="7"/>
        <v>0.4017591798640609</v>
      </c>
      <c r="I30" s="7">
        <f t="shared" si="8"/>
        <v>0.59824082013593904</v>
      </c>
      <c r="L30">
        <f t="shared" si="9"/>
        <v>325</v>
      </c>
      <c r="M30" s="25">
        <f t="shared" si="3"/>
        <v>0.8904109589041096</v>
      </c>
      <c r="N30" s="7">
        <f t="shared" si="10"/>
        <v>0.41048702478673266</v>
      </c>
      <c r="O30" s="7">
        <f t="shared" si="4"/>
        <v>0.36550214535804965</v>
      </c>
      <c r="P30" s="7">
        <f t="shared" si="5"/>
        <v>0.16272355786488513</v>
      </c>
    </row>
    <row r="31" spans="4:16" x14ac:dyDescent="0.15">
      <c r="D31" s="2">
        <f>D30+1</f>
        <v>27</v>
      </c>
      <c r="E31" s="2">
        <f t="shared" si="0"/>
        <v>26</v>
      </c>
      <c r="F31" s="2">
        <f t="shared" si="1"/>
        <v>339</v>
      </c>
      <c r="G31" s="8">
        <f t="shared" si="2"/>
        <v>0.92876712328767119</v>
      </c>
      <c r="H31" s="7">
        <f t="shared" si="7"/>
        <v>0.37314071773675794</v>
      </c>
      <c r="I31" s="7">
        <f t="shared" si="8"/>
        <v>0.62685928226324206</v>
      </c>
      <c r="L31">
        <f t="shared" si="9"/>
        <v>351</v>
      </c>
      <c r="M31" s="25">
        <f t="shared" si="3"/>
        <v>0.9616438356164384</v>
      </c>
      <c r="N31" s="7">
        <f t="shared" si="10"/>
        <v>0.38226399005423878</v>
      </c>
      <c r="O31" s="7">
        <f t="shared" si="4"/>
        <v>0.36760180961380223</v>
      </c>
      <c r="P31" s="7">
        <f t="shared" si="5"/>
        <v>0.17675100708828026</v>
      </c>
    </row>
    <row r="32" spans="4:16" x14ac:dyDescent="0.15">
      <c r="D32" s="2">
        <f t="shared" ref="D32:D95" si="11">D31+1</f>
        <v>28</v>
      </c>
      <c r="E32" s="2">
        <f t="shared" si="0"/>
        <v>27</v>
      </c>
      <c r="F32" s="2">
        <f t="shared" si="1"/>
        <v>338</v>
      </c>
      <c r="G32" s="8">
        <f t="shared" si="2"/>
        <v>0.92602739726027394</v>
      </c>
      <c r="H32" s="7">
        <f t="shared" ref="H32:H95" si="12">H31*G32</f>
        <v>0.34553852765760051</v>
      </c>
      <c r="I32" s="7">
        <f t="shared" si="8"/>
        <v>0.65446147234239949</v>
      </c>
      <c r="L32">
        <f t="shared" si="9"/>
        <v>378</v>
      </c>
      <c r="M32" s="25">
        <f t="shared" si="3"/>
        <v>1.0356164383561643</v>
      </c>
      <c r="N32" s="7">
        <f t="shared" si="10"/>
        <v>0.35500747323710757</v>
      </c>
      <c r="O32" s="7">
        <f t="shared" ref="O32:O95" si="13">M32*N32</f>
        <v>0.36765157502363466</v>
      </c>
      <c r="P32" s="7">
        <f t="shared" ref="P32:P95" si="14">O32*M32/2</f>
        <v>0.19037300734100535</v>
      </c>
    </row>
    <row r="33" spans="4:16" x14ac:dyDescent="0.15">
      <c r="D33" s="2">
        <f t="shared" si="11"/>
        <v>29</v>
      </c>
      <c r="E33" s="2">
        <f t="shared" si="0"/>
        <v>28</v>
      </c>
      <c r="F33" s="2">
        <f t="shared" si="1"/>
        <v>337</v>
      </c>
      <c r="G33" s="8">
        <f t="shared" si="2"/>
        <v>0.92328767123287669</v>
      </c>
      <c r="H33" s="7">
        <f t="shared" si="12"/>
        <v>0.31903146252222292</v>
      </c>
      <c r="I33" s="7">
        <f t="shared" si="8"/>
        <v>0.68096853747777708</v>
      </c>
      <c r="L33">
        <f t="shared" si="9"/>
        <v>406</v>
      </c>
      <c r="M33" s="25">
        <f t="shared" si="3"/>
        <v>1.1123287671232878</v>
      </c>
      <c r="N33" s="7">
        <f t="shared" si="10"/>
        <v>0.32879238793305493</v>
      </c>
      <c r="O33" s="7">
        <f t="shared" si="13"/>
        <v>0.36572523150909675</v>
      </c>
      <c r="P33" s="7">
        <f t="shared" si="14"/>
        <v>0.20340334793519629</v>
      </c>
    </row>
    <row r="34" spans="4:16" x14ac:dyDescent="0.15">
      <c r="D34" s="2">
        <f t="shared" si="11"/>
        <v>30</v>
      </c>
      <c r="E34" s="2">
        <f t="shared" si="0"/>
        <v>29</v>
      </c>
      <c r="F34" s="2">
        <f t="shared" si="1"/>
        <v>336</v>
      </c>
      <c r="G34" s="8">
        <f t="shared" si="2"/>
        <v>0.92054794520547945</v>
      </c>
      <c r="H34" s="7">
        <f t="shared" si="12"/>
        <v>0.29368375728073121</v>
      </c>
      <c r="I34" s="7">
        <f t="shared" si="8"/>
        <v>0.70631624271926885</v>
      </c>
      <c r="L34">
        <f t="shared" si="9"/>
        <v>435</v>
      </c>
      <c r="M34" s="25">
        <f t="shared" si="3"/>
        <v>1.1917808219178083</v>
      </c>
      <c r="N34" s="7">
        <f t="shared" si="10"/>
        <v>0.30367998227807558</v>
      </c>
      <c r="O34" s="7">
        <f t="shared" si="13"/>
        <v>0.3619199788793504</v>
      </c>
      <c r="P34" s="7">
        <f t="shared" si="14"/>
        <v>0.21566464494865403</v>
      </c>
    </row>
    <row r="35" spans="4:16" x14ac:dyDescent="0.15">
      <c r="D35" s="2">
        <f t="shared" si="11"/>
        <v>31</v>
      </c>
      <c r="E35" s="2">
        <f t="shared" si="0"/>
        <v>30</v>
      </c>
      <c r="F35" s="2">
        <f t="shared" si="1"/>
        <v>335</v>
      </c>
      <c r="G35" s="8">
        <f t="shared" si="2"/>
        <v>0.9178082191780822</v>
      </c>
      <c r="H35" s="7">
        <f t="shared" si="12"/>
        <v>0.26954536627135606</v>
      </c>
      <c r="I35" s="7">
        <f t="shared" si="8"/>
        <v>0.73045463372864394</v>
      </c>
      <c r="L35">
        <f t="shared" si="9"/>
        <v>465</v>
      </c>
      <c r="M35" s="25">
        <f t="shared" si="3"/>
        <v>1.273972602739726</v>
      </c>
      <c r="N35" s="7">
        <f t="shared" si="10"/>
        <v>0.27971820235911105</v>
      </c>
      <c r="O35" s="7">
        <f t="shared" si="13"/>
        <v>0.35635332629311406</v>
      </c>
      <c r="P35" s="7">
        <f t="shared" si="14"/>
        <v>0.22699218729629869</v>
      </c>
    </row>
    <row r="36" spans="4:16" x14ac:dyDescent="0.15">
      <c r="D36" s="2">
        <f t="shared" si="11"/>
        <v>32</v>
      </c>
      <c r="E36" s="2">
        <f t="shared" si="0"/>
        <v>31</v>
      </c>
      <c r="F36" s="2">
        <f t="shared" si="1"/>
        <v>334</v>
      </c>
      <c r="G36" s="8">
        <f t="shared" si="2"/>
        <v>0.91506849315068495</v>
      </c>
      <c r="H36" s="7">
        <f t="shared" si="12"/>
        <v>0.24665247214967925</v>
      </c>
      <c r="I36" s="7">
        <f t="shared" si="8"/>
        <v>0.75334752785032078</v>
      </c>
      <c r="L36">
        <f t="shared" si="9"/>
        <v>496</v>
      </c>
      <c r="M36" s="25">
        <f t="shared" si="3"/>
        <v>1.3589041095890411</v>
      </c>
      <c r="N36" s="7">
        <f t="shared" si="10"/>
        <v>0.25694220321589417</v>
      </c>
      <c r="O36" s="7">
        <f t="shared" si="13"/>
        <v>0.34915981587694112</v>
      </c>
      <c r="P36" s="7">
        <f t="shared" si="14"/>
        <v>0.2372373543492641</v>
      </c>
    </row>
    <row r="37" spans="4:16" x14ac:dyDescent="0.15">
      <c r="D37" s="2">
        <f t="shared" si="11"/>
        <v>33</v>
      </c>
      <c r="E37" s="2">
        <f t="shared" si="0"/>
        <v>32</v>
      </c>
      <c r="F37" s="2">
        <f t="shared" si="1"/>
        <v>333</v>
      </c>
      <c r="G37" s="8">
        <f t="shared" si="2"/>
        <v>0.9123287671232877</v>
      </c>
      <c r="H37" s="7">
        <f t="shared" si="12"/>
        <v>0.22502814582422792</v>
      </c>
      <c r="I37" s="7">
        <f t="shared" si="8"/>
        <v>0.77497185417577208</v>
      </c>
      <c r="L37">
        <f t="shared" si="9"/>
        <v>528</v>
      </c>
      <c r="M37" s="25">
        <f t="shared" si="3"/>
        <v>1.4465753424657535</v>
      </c>
      <c r="N37" s="7">
        <f t="shared" si="10"/>
        <v>0.23537498812275823</v>
      </c>
      <c r="O37" s="7">
        <f t="shared" si="13"/>
        <v>0.34048765405155162</v>
      </c>
      <c r="P37" s="7">
        <f t="shared" si="14"/>
        <v>0.24627052238249214</v>
      </c>
    </row>
    <row r="38" spans="4:16" x14ac:dyDescent="0.15">
      <c r="D38" s="2">
        <f t="shared" si="11"/>
        <v>34</v>
      </c>
      <c r="E38" s="2">
        <f t="shared" si="0"/>
        <v>33</v>
      </c>
      <c r="F38" s="2">
        <f t="shared" si="1"/>
        <v>332</v>
      </c>
      <c r="G38" s="8">
        <f t="shared" si="2"/>
        <v>0.90958904109589045</v>
      </c>
      <c r="H38" s="7">
        <f t="shared" si="12"/>
        <v>0.20468313537984567</v>
      </c>
      <c r="I38" s="7">
        <f t="shared" si="8"/>
        <v>0.79531686462015427</v>
      </c>
      <c r="L38">
        <f t="shared" si="9"/>
        <v>561</v>
      </c>
      <c r="M38" s="25">
        <f t="shared" si="3"/>
        <v>1.536986301369863</v>
      </c>
      <c r="N38" s="7">
        <f t="shared" si="10"/>
        <v>0.2150281559826569</v>
      </c>
      <c r="O38" s="7">
        <f t="shared" si="13"/>
        <v>0.33049533015416582</v>
      </c>
      <c r="P38" s="7">
        <f t="shared" si="14"/>
        <v>0.25398339755683152</v>
      </c>
    </row>
    <row r="39" spans="4:16" x14ac:dyDescent="0.15">
      <c r="D39" s="2">
        <f t="shared" si="11"/>
        <v>35</v>
      </c>
      <c r="E39" s="2">
        <f t="shared" si="0"/>
        <v>34</v>
      </c>
      <c r="F39" s="2">
        <f t="shared" si="1"/>
        <v>331</v>
      </c>
      <c r="G39" s="8">
        <f t="shared" si="2"/>
        <v>0.9068493150684932</v>
      </c>
      <c r="H39" s="7">
        <f t="shared" si="12"/>
        <v>0.18561676112528472</v>
      </c>
      <c r="I39" s="7">
        <f t="shared" si="8"/>
        <v>0.81438323887471531</v>
      </c>
      <c r="L39">
        <f t="shared" si="9"/>
        <v>595</v>
      </c>
      <c r="M39" s="25">
        <f t="shared" si="3"/>
        <v>1.6301369863013699</v>
      </c>
      <c r="N39" s="7">
        <f t="shared" si="10"/>
        <v>0.19590273629747018</v>
      </c>
      <c r="O39" s="7">
        <f t="shared" si="13"/>
        <v>0.31934829615615001</v>
      </c>
      <c r="P39" s="7">
        <f t="shared" si="14"/>
        <v>0.26029073453823187</v>
      </c>
    </row>
    <row r="40" spans="4:16" x14ac:dyDescent="0.15">
      <c r="D40" s="2">
        <f t="shared" si="11"/>
        <v>36</v>
      </c>
      <c r="E40" s="2">
        <f t="shared" si="0"/>
        <v>35</v>
      </c>
      <c r="F40" s="2">
        <f t="shared" si="1"/>
        <v>330</v>
      </c>
      <c r="G40" s="8">
        <f t="shared" si="2"/>
        <v>0.90410958904109584</v>
      </c>
      <c r="H40" s="7">
        <f t="shared" si="12"/>
        <v>0.16781789362012042</v>
      </c>
      <c r="I40" s="7">
        <f t="shared" si="8"/>
        <v>0.83218210637987955</v>
      </c>
      <c r="L40">
        <f t="shared" si="9"/>
        <v>630</v>
      </c>
      <c r="M40" s="25">
        <f t="shared" si="3"/>
        <v>1.726027397260274</v>
      </c>
      <c r="N40" s="7">
        <f t="shared" si="10"/>
        <v>0.17799009127030543</v>
      </c>
      <c r="O40" s="7">
        <f t="shared" si="13"/>
        <v>0.30721577397340388</v>
      </c>
      <c r="P40" s="7">
        <f t="shared" si="14"/>
        <v>0.26513142137430745</v>
      </c>
    </row>
    <row r="41" spans="4:16" x14ac:dyDescent="0.15">
      <c r="D41" s="2">
        <f t="shared" si="11"/>
        <v>37</v>
      </c>
      <c r="E41" s="2">
        <f t="shared" si="0"/>
        <v>36</v>
      </c>
      <c r="F41" s="2">
        <f t="shared" si="1"/>
        <v>329</v>
      </c>
      <c r="G41" s="8">
        <f t="shared" si="2"/>
        <v>0.90136986301369859</v>
      </c>
      <c r="H41" s="7">
        <f t="shared" si="12"/>
        <v>0.15126599178361538</v>
      </c>
      <c r="I41" s="7">
        <f t="shared" si="8"/>
        <v>0.84873400821638456</v>
      </c>
      <c r="L41">
        <f t="shared" si="9"/>
        <v>666</v>
      </c>
      <c r="M41" s="25">
        <f t="shared" si="3"/>
        <v>1.8246575342465754</v>
      </c>
      <c r="N41" s="7">
        <f t="shared" si="10"/>
        <v>0.16127286510684605</v>
      </c>
      <c r="O41" s="7">
        <f t="shared" si="13"/>
        <v>0.29426774838673825</v>
      </c>
      <c r="P41" s="7">
        <f t="shared" si="14"/>
        <v>0.26846893208981876</v>
      </c>
    </row>
    <row r="42" spans="4:16" x14ac:dyDescent="0.15">
      <c r="D42" s="2">
        <f t="shared" si="11"/>
        <v>38</v>
      </c>
      <c r="E42" s="2">
        <f t="shared" si="0"/>
        <v>37</v>
      </c>
      <c r="F42" s="2">
        <f t="shared" si="1"/>
        <v>328</v>
      </c>
      <c r="G42" s="8">
        <f t="shared" si="2"/>
        <v>0.89863013698630134</v>
      </c>
      <c r="H42" s="7">
        <f t="shared" si="12"/>
        <v>0.13593217891787904</v>
      </c>
      <c r="I42" s="7">
        <f t="shared" si="8"/>
        <v>0.86406782108212099</v>
      </c>
      <c r="L42">
        <f t="shared" si="9"/>
        <v>703</v>
      </c>
      <c r="M42" s="25">
        <f t="shared" si="3"/>
        <v>1.9260273972602739</v>
      </c>
      <c r="N42" s="7">
        <f t="shared" si="10"/>
        <v>0.14572596146615591</v>
      </c>
      <c r="O42" s="7">
        <f t="shared" si="13"/>
        <v>0.28067219427591122</v>
      </c>
      <c r="P42" s="7">
        <f t="shared" si="14"/>
        <v>0.27029116791228164</v>
      </c>
    </row>
    <row r="43" spans="4:16" x14ac:dyDescent="0.15">
      <c r="D43" s="2">
        <f t="shared" si="11"/>
        <v>39</v>
      </c>
      <c r="E43" s="2">
        <f t="shared" si="0"/>
        <v>38</v>
      </c>
      <c r="F43" s="2">
        <f t="shared" si="1"/>
        <v>327</v>
      </c>
      <c r="G43" s="8">
        <f t="shared" si="2"/>
        <v>0.89589041095890409</v>
      </c>
      <c r="H43" s="7">
        <f t="shared" si="12"/>
        <v>0.12178033563327793</v>
      </c>
      <c r="I43" s="7">
        <f t="shared" si="8"/>
        <v>0.87821966436672205</v>
      </c>
      <c r="L43">
        <f t="shared" si="9"/>
        <v>741</v>
      </c>
      <c r="M43" s="25">
        <f t="shared" si="3"/>
        <v>2.0301369863013701</v>
      </c>
      <c r="N43" s="7">
        <f t="shared" si="10"/>
        <v>0.1313175312134279</v>
      </c>
      <c r="O43" s="7">
        <f t="shared" si="13"/>
        <v>0.26659257706616463</v>
      </c>
      <c r="P43" s="7">
        <f t="shared" si="14"/>
        <v>0.27060972548770962</v>
      </c>
    </row>
    <row r="44" spans="4:16" x14ac:dyDescent="0.15">
      <c r="D44" s="2">
        <f t="shared" si="11"/>
        <v>40</v>
      </c>
      <c r="E44" s="2">
        <f t="shared" si="0"/>
        <v>39</v>
      </c>
      <c r="F44" s="2">
        <f t="shared" si="1"/>
        <v>326</v>
      </c>
      <c r="G44" s="8">
        <f t="shared" si="2"/>
        <v>0.89315068493150684</v>
      </c>
      <c r="H44" s="7">
        <f t="shared" si="12"/>
        <v>0.10876819018205097</v>
      </c>
      <c r="I44" s="7">
        <f t="shared" si="8"/>
        <v>0.89123180981794903</v>
      </c>
      <c r="L44">
        <f t="shared" si="9"/>
        <v>780</v>
      </c>
      <c r="M44" s="25">
        <f t="shared" si="3"/>
        <v>2.1369863013698631</v>
      </c>
      <c r="N44" s="7">
        <f t="shared" si="10"/>
        <v>0.11800995409112343</v>
      </c>
      <c r="O44" s="7">
        <f t="shared" si="13"/>
        <v>0.25218565531801718</v>
      </c>
      <c r="P44" s="7">
        <f t="shared" si="14"/>
        <v>0.26945864540829234</v>
      </c>
    </row>
    <row r="45" spans="4:16" x14ac:dyDescent="0.15">
      <c r="D45" s="2">
        <f t="shared" si="11"/>
        <v>41</v>
      </c>
      <c r="E45" s="2">
        <f t="shared" si="0"/>
        <v>40</v>
      </c>
      <c r="F45" s="2">
        <f t="shared" si="1"/>
        <v>325</v>
      </c>
      <c r="G45" s="8">
        <f t="shared" si="2"/>
        <v>0.8904109589041096</v>
      </c>
      <c r="H45" s="7">
        <f t="shared" si="12"/>
        <v>9.6848388518264564E-2</v>
      </c>
      <c r="I45" s="7">
        <f t="shared" si="8"/>
        <v>0.90315161148173539</v>
      </c>
      <c r="L45">
        <f t="shared" si="9"/>
        <v>820</v>
      </c>
      <c r="M45" s="25">
        <f t="shared" si="3"/>
        <v>2.2465753424657535</v>
      </c>
      <c r="N45" s="7">
        <f t="shared" si="10"/>
        <v>0.10576079959230228</v>
      </c>
      <c r="O45" s="7">
        <f t="shared" si="13"/>
        <v>0.23759960456352841</v>
      </c>
      <c r="P45" s="7">
        <f t="shared" si="14"/>
        <v>0.26689270649601821</v>
      </c>
    </row>
    <row r="46" spans="4:16" x14ac:dyDescent="0.15">
      <c r="D46" s="2">
        <f t="shared" si="11"/>
        <v>42</v>
      </c>
      <c r="E46" s="2">
        <f t="shared" si="0"/>
        <v>41</v>
      </c>
      <c r="F46" s="2">
        <f t="shared" si="1"/>
        <v>324</v>
      </c>
      <c r="G46" s="8">
        <f t="shared" si="2"/>
        <v>0.88767123287671235</v>
      </c>
      <c r="H46" s="7">
        <f t="shared" si="12"/>
        <v>8.5969528438130743E-2</v>
      </c>
      <c r="I46" s="7">
        <f t="shared" si="8"/>
        <v>0.91403047156186923</v>
      </c>
      <c r="L46">
        <f t="shared" si="9"/>
        <v>861</v>
      </c>
      <c r="M46" s="25">
        <f t="shared" si="3"/>
        <v>2.3589041095890413</v>
      </c>
      <c r="N46" s="7">
        <f t="shared" si="10"/>
        <v>9.4523754132422297E-2</v>
      </c>
      <c r="O46" s="7">
        <f t="shared" si="13"/>
        <v>0.22297247207675508</v>
      </c>
      <c r="P46" s="7">
        <f t="shared" si="14"/>
        <v>0.26298534035354265</v>
      </c>
    </row>
    <row r="47" spans="4:16" x14ac:dyDescent="0.15">
      <c r="D47" s="2">
        <f t="shared" si="11"/>
        <v>43</v>
      </c>
      <c r="E47" s="2">
        <f t="shared" si="0"/>
        <v>42</v>
      </c>
      <c r="F47" s="2">
        <f t="shared" si="1"/>
        <v>323</v>
      </c>
      <c r="G47" s="8">
        <f t="shared" si="2"/>
        <v>0.8849315068493151</v>
      </c>
      <c r="H47" s="7">
        <f t="shared" si="12"/>
        <v>7.607714434388009E-2</v>
      </c>
      <c r="I47" s="7">
        <f t="shared" si="8"/>
        <v>0.92392285565611987</v>
      </c>
      <c r="L47">
        <f t="shared" si="9"/>
        <v>903</v>
      </c>
      <c r="M47" s="25">
        <f t="shared" si="3"/>
        <v>2.473972602739726</v>
      </c>
      <c r="N47" s="7">
        <f t="shared" si="10"/>
        <v>8.4249503517050323E-2</v>
      </c>
      <c r="O47" s="7">
        <f t="shared" si="13"/>
        <v>0.20843096349560669</v>
      </c>
      <c r="P47" s="7">
        <f t="shared" si="14"/>
        <v>0.25782624662538745</v>
      </c>
    </row>
    <row r="48" spans="4:16" x14ac:dyDescent="0.15">
      <c r="D48" s="2">
        <f t="shared" si="11"/>
        <v>44</v>
      </c>
      <c r="E48" s="2">
        <f t="shared" si="0"/>
        <v>43</v>
      </c>
      <c r="F48" s="2">
        <f t="shared" si="1"/>
        <v>322</v>
      </c>
      <c r="G48" s="8">
        <f t="shared" si="2"/>
        <v>0.88219178082191785</v>
      </c>
      <c r="H48" s="7">
        <f t="shared" si="12"/>
        <v>6.7114631448573672E-2</v>
      </c>
      <c r="I48" s="7">
        <f t="shared" si="8"/>
        <v>0.93288536855142634</v>
      </c>
      <c r="L48">
        <f t="shared" si="9"/>
        <v>946</v>
      </c>
      <c r="M48" s="25">
        <f t="shared" si="3"/>
        <v>2.591780821917808</v>
      </c>
      <c r="N48" s="7">
        <f t="shared" si="10"/>
        <v>7.4886561639614324E-2</v>
      </c>
      <c r="O48" s="7">
        <f t="shared" si="13"/>
        <v>0.19408955427691821</v>
      </c>
      <c r="P48" s="7">
        <f t="shared" si="14"/>
        <v>0.25151879225474605</v>
      </c>
    </row>
    <row r="49" spans="4:16" x14ac:dyDescent="0.15">
      <c r="D49" s="2">
        <f t="shared" si="11"/>
        <v>45</v>
      </c>
      <c r="E49" s="2">
        <f t="shared" si="0"/>
        <v>44</v>
      </c>
      <c r="F49" s="2">
        <f t="shared" si="1"/>
        <v>321</v>
      </c>
      <c r="G49" s="8">
        <f t="shared" si="2"/>
        <v>0.8794520547945206</v>
      </c>
      <c r="H49" s="7">
        <f t="shared" si="12"/>
        <v>5.902410053422507E-2</v>
      </c>
      <c r="I49" s="7">
        <f t="shared" si="8"/>
        <v>0.94097589946577498</v>
      </c>
      <c r="L49">
        <f t="shared" si="9"/>
        <v>990</v>
      </c>
      <c r="M49" s="25">
        <f t="shared" si="3"/>
        <v>2.7123287671232879</v>
      </c>
      <c r="N49" s="7">
        <f t="shared" si="10"/>
        <v>6.6382038266831742E-2</v>
      </c>
      <c r="O49" s="7">
        <f t="shared" si="13"/>
        <v>0.18004991201140666</v>
      </c>
      <c r="P49" s="7">
        <f t="shared" si="14"/>
        <v>0.24417727793327754</v>
      </c>
    </row>
    <row r="50" spans="4:16" x14ac:dyDescent="0.15">
      <c r="D50" s="2">
        <f t="shared" si="11"/>
        <v>46</v>
      </c>
      <c r="E50" s="2">
        <f t="shared" si="0"/>
        <v>45</v>
      </c>
      <c r="F50" s="2">
        <f t="shared" si="1"/>
        <v>320</v>
      </c>
      <c r="G50" s="8">
        <f t="shared" si="2"/>
        <v>0.87671232876712324</v>
      </c>
      <c r="H50" s="7">
        <f t="shared" si="12"/>
        <v>5.1747156632745261E-2</v>
      </c>
      <c r="I50" s="7">
        <f t="shared" si="8"/>
        <v>0.94825284336725479</v>
      </c>
      <c r="L50">
        <f t="shared" si="9"/>
        <v>1035</v>
      </c>
      <c r="M50" s="25">
        <f t="shared" si="3"/>
        <v>2.8356164383561642</v>
      </c>
      <c r="N50" s="7">
        <f t="shared" si="10"/>
        <v>5.8682340636448525E-2</v>
      </c>
      <c r="O50" s="7">
        <f t="shared" si="13"/>
        <v>0.16640060974992937</v>
      </c>
      <c r="P50" s="7">
        <f t="shared" si="14"/>
        <v>0.23592415217969437</v>
      </c>
    </row>
    <row r="51" spans="4:16" x14ac:dyDescent="0.15">
      <c r="D51" s="2">
        <f t="shared" si="11"/>
        <v>47</v>
      </c>
      <c r="E51" s="2">
        <f t="shared" si="0"/>
        <v>46</v>
      </c>
      <c r="F51" s="2">
        <f t="shared" si="1"/>
        <v>319</v>
      </c>
      <c r="G51" s="8">
        <f t="shared" si="2"/>
        <v>0.87397260273972599</v>
      </c>
      <c r="H51" s="7">
        <f t="shared" si="12"/>
        <v>4.5225597166700653E-2</v>
      </c>
      <c r="I51" s="7">
        <f t="shared" si="8"/>
        <v>0.9547744028332994</v>
      </c>
      <c r="L51">
        <f t="shared" si="9"/>
        <v>1081</v>
      </c>
      <c r="M51" s="25">
        <f t="shared" si="3"/>
        <v>2.9616438356164383</v>
      </c>
      <c r="N51" s="7">
        <f t="shared" si="10"/>
        <v>5.1733805365148107E-2</v>
      </c>
      <c r="O51" s="7">
        <f t="shared" si="13"/>
        <v>0.1532171057526715</v>
      </c>
      <c r="P51" s="7">
        <f t="shared" si="14"/>
        <v>0.22688724838169574</v>
      </c>
    </row>
    <row r="52" spans="4:16" x14ac:dyDescent="0.15">
      <c r="D52" s="2">
        <f t="shared" si="11"/>
        <v>48</v>
      </c>
      <c r="E52" s="2">
        <f t="shared" si="0"/>
        <v>47</v>
      </c>
      <c r="F52" s="2">
        <f t="shared" si="1"/>
        <v>318</v>
      </c>
      <c r="G52" s="8">
        <f t="shared" si="2"/>
        <v>0.87123287671232874</v>
      </c>
      <c r="H52" s="7">
        <f t="shared" si="12"/>
        <v>3.9402027120577554E-2</v>
      </c>
      <c r="I52" s="7">
        <f t="shared" si="8"/>
        <v>0.9605979728794225</v>
      </c>
      <c r="L52">
        <f t="shared" si="9"/>
        <v>1128</v>
      </c>
      <c r="M52" s="25">
        <f t="shared" si="3"/>
        <v>3.0904109589041098</v>
      </c>
      <c r="N52" s="7">
        <f t="shared" si="10"/>
        <v>4.5483258813127606E-2</v>
      </c>
      <c r="O52" s="7">
        <f t="shared" si="13"/>
        <v>0.14056196148276148</v>
      </c>
      <c r="P52" s="7">
        <f t="shared" si="14"/>
        <v>0.21719711308569173</v>
      </c>
    </row>
    <row r="53" spans="4:16" x14ac:dyDescent="0.15">
      <c r="D53" s="2">
        <f t="shared" si="11"/>
        <v>49</v>
      </c>
      <c r="E53" s="2">
        <f t="shared" si="0"/>
        <v>48</v>
      </c>
      <c r="F53" s="2">
        <f t="shared" si="1"/>
        <v>317</v>
      </c>
      <c r="G53" s="8">
        <f t="shared" si="2"/>
        <v>0.86849315068493149</v>
      </c>
      <c r="H53" s="7">
        <f t="shared" si="12"/>
        <v>3.422039067732352E-2</v>
      </c>
      <c r="I53" s="7">
        <f t="shared" si="8"/>
        <v>0.96577960932267648</v>
      </c>
      <c r="L53">
        <f t="shared" si="9"/>
        <v>1176</v>
      </c>
      <c r="M53" s="25">
        <f t="shared" si="3"/>
        <v>3.2219178082191782</v>
      </c>
      <c r="N53" s="7">
        <f t="shared" si="10"/>
        <v>3.9878505551694435E-2</v>
      </c>
      <c r="O53" s="7">
        <f t="shared" si="13"/>
        <v>0.12848526720217165</v>
      </c>
      <c r="P53" s="7">
        <f t="shared" si="14"/>
        <v>0.20698448524623816</v>
      </c>
    </row>
    <row r="54" spans="4:16" x14ac:dyDescent="0.15">
      <c r="D54" s="2">
        <f t="shared" si="11"/>
        <v>50</v>
      </c>
      <c r="E54" s="2">
        <f t="shared" si="0"/>
        <v>49</v>
      </c>
      <c r="F54" s="2">
        <f t="shared" si="1"/>
        <v>316</v>
      </c>
      <c r="G54" s="8">
        <f t="shared" si="2"/>
        <v>0.86575342465753424</v>
      </c>
      <c r="H54" s="11">
        <f t="shared" si="12"/>
        <v>2.9626420422011596E-2</v>
      </c>
      <c r="I54" s="7">
        <f t="shared" si="8"/>
        <v>0.97037357957798842</v>
      </c>
      <c r="K54">
        <f>1/H54</f>
        <v>33.753655884023985</v>
      </c>
      <c r="L54">
        <f t="shared" si="9"/>
        <v>1225</v>
      </c>
      <c r="M54" s="25">
        <f t="shared" si="3"/>
        <v>3.3561643835616439</v>
      </c>
      <c r="N54" s="7">
        <f t="shared" si="10"/>
        <v>3.4868745913689297E-2</v>
      </c>
      <c r="O54" s="7">
        <f t="shared" si="13"/>
        <v>0.11702524313498464</v>
      </c>
      <c r="P54" s="7">
        <f t="shared" si="14"/>
        <v>0.19637797649363861</v>
      </c>
    </row>
    <row r="55" spans="4:16" x14ac:dyDescent="0.15">
      <c r="D55" s="2">
        <f t="shared" si="11"/>
        <v>51</v>
      </c>
      <c r="E55" s="2">
        <f t="shared" si="0"/>
        <v>50</v>
      </c>
      <c r="F55" s="2">
        <f t="shared" si="1"/>
        <v>315</v>
      </c>
      <c r="G55" s="8">
        <f t="shared" si="2"/>
        <v>0.86301369863013699</v>
      </c>
      <c r="H55" s="7">
        <f t="shared" si="12"/>
        <v>2.5568006665571651E-2</v>
      </c>
      <c r="I55" s="7">
        <f t="shared" si="8"/>
        <v>0.97443199333442831</v>
      </c>
      <c r="L55">
        <f t="shared" si="9"/>
        <v>1275</v>
      </c>
      <c r="M55" s="25">
        <f t="shared" si="3"/>
        <v>3.493150684931507</v>
      </c>
      <c r="N55" s="7">
        <f t="shared" si="10"/>
        <v>3.0404924762268613E-2</v>
      </c>
      <c r="O55" s="7">
        <f t="shared" si="13"/>
        <v>0.10620898375860954</v>
      </c>
      <c r="P55" s="7">
        <f t="shared" si="14"/>
        <v>0.18550199218113311</v>
      </c>
    </row>
    <row r="56" spans="4:16" x14ac:dyDescent="0.15">
      <c r="D56" s="2">
        <f t="shared" si="11"/>
        <v>52</v>
      </c>
      <c r="E56" s="2">
        <f t="shared" si="0"/>
        <v>51</v>
      </c>
      <c r="F56" s="2">
        <f t="shared" si="1"/>
        <v>314</v>
      </c>
      <c r="G56" s="8">
        <f t="shared" si="2"/>
        <v>0.86027397260273974</v>
      </c>
      <c r="H56" s="7">
        <f t="shared" si="12"/>
        <v>2.1995490665724652E-2</v>
      </c>
      <c r="I56" s="7">
        <f t="shared" si="8"/>
        <v>0.9780045093342753</v>
      </c>
      <c r="L56">
        <f t="shared" si="9"/>
        <v>1326</v>
      </c>
      <c r="M56" s="25">
        <f t="shared" si="3"/>
        <v>3.6328767123287671</v>
      </c>
      <c r="N56" s="7">
        <f t="shared" si="10"/>
        <v>2.6440014586155768E-2</v>
      </c>
      <c r="O56" s="7">
        <f t="shared" si="13"/>
        <v>9.6053313263678206E-2</v>
      </c>
      <c r="P56" s="7">
        <f t="shared" si="14"/>
        <v>0.17447492244881821</v>
      </c>
    </row>
    <row r="57" spans="4:16" x14ac:dyDescent="0.15">
      <c r="D57" s="2">
        <f t="shared" si="11"/>
        <v>53</v>
      </c>
      <c r="E57" s="2">
        <f t="shared" si="0"/>
        <v>52</v>
      </c>
      <c r="F57" s="2">
        <f t="shared" si="1"/>
        <v>313</v>
      </c>
      <c r="G57" s="8">
        <f t="shared" si="2"/>
        <v>0.8575342465753425</v>
      </c>
      <c r="H57" s="7">
        <f t="shared" si="12"/>
        <v>1.8861886516087167E-2</v>
      </c>
      <c r="I57" s="7">
        <f t="shared" si="8"/>
        <v>0.98113811348391278</v>
      </c>
      <c r="L57">
        <f t="shared" si="9"/>
        <v>1378</v>
      </c>
      <c r="M57" s="25">
        <f t="shared" si="3"/>
        <v>3.7753424657534245</v>
      </c>
      <c r="N57" s="7">
        <f t="shared" si="10"/>
        <v>2.2929236818810362E-2</v>
      </c>
      <c r="O57" s="7">
        <f t="shared" si="13"/>
        <v>8.656572146937172E-2</v>
      </c>
      <c r="P57" s="7">
        <f t="shared" si="14"/>
        <v>0.16340762217095101</v>
      </c>
    </row>
    <row r="58" spans="4:16" x14ac:dyDescent="0.15">
      <c r="D58" s="2">
        <f t="shared" si="11"/>
        <v>54</v>
      </c>
      <c r="E58" s="2">
        <f t="shared" si="0"/>
        <v>53</v>
      </c>
      <c r="F58" s="2">
        <f t="shared" si="1"/>
        <v>312</v>
      </c>
      <c r="G58" s="8">
        <f t="shared" si="2"/>
        <v>0.85479452054794525</v>
      </c>
      <c r="H58" s="7">
        <f t="shared" si="12"/>
        <v>1.6123037241148483E-2</v>
      </c>
      <c r="I58" s="7">
        <f t="shared" si="8"/>
        <v>0.9838769627588515</v>
      </c>
      <c r="L58">
        <f t="shared" si="9"/>
        <v>1431</v>
      </c>
      <c r="M58" s="25">
        <f t="shared" si="3"/>
        <v>3.9205479452054797</v>
      </c>
      <c r="N58" s="7">
        <f t="shared" si="10"/>
        <v>1.9830225889673994E-2</v>
      </c>
      <c r="O58" s="7">
        <f t="shared" si="13"/>
        <v>7.7745351364721882E-2</v>
      </c>
      <c r="P58" s="7">
        <f t="shared" si="14"/>
        <v>0.15240218877111922</v>
      </c>
    </row>
    <row r="59" spans="4:16" x14ac:dyDescent="0.15">
      <c r="D59" s="2">
        <f t="shared" si="11"/>
        <v>55</v>
      </c>
      <c r="E59" s="2">
        <f t="shared" si="0"/>
        <v>54</v>
      </c>
      <c r="F59" s="2">
        <f t="shared" si="1"/>
        <v>311</v>
      </c>
      <c r="G59" s="8">
        <f t="shared" si="2"/>
        <v>0.852054794520548</v>
      </c>
      <c r="H59" s="7">
        <f t="shared" si="12"/>
        <v>1.3737711183553913E-2</v>
      </c>
      <c r="I59" s="7">
        <f t="shared" si="8"/>
        <v>0.98626228881644606</v>
      </c>
      <c r="L59">
        <f t="shared" si="9"/>
        <v>1485</v>
      </c>
      <c r="M59" s="25">
        <f t="shared" si="3"/>
        <v>4.0684931506849313</v>
      </c>
      <c r="N59" s="7">
        <f t="shared" si="10"/>
        <v>1.7103140956317625E-2</v>
      </c>
      <c r="O59" s="7">
        <f t="shared" si="13"/>
        <v>6.9584011835977178E-2</v>
      </c>
      <c r="P59" s="7">
        <f t="shared" si="14"/>
        <v>0.14155103777592618</v>
      </c>
    </row>
    <row r="60" spans="4:16" x14ac:dyDescent="0.15">
      <c r="D60" s="2">
        <f t="shared" si="11"/>
        <v>56</v>
      </c>
      <c r="E60" s="2">
        <f t="shared" si="0"/>
        <v>55</v>
      </c>
      <c r="F60" s="2">
        <f t="shared" si="1"/>
        <v>310</v>
      </c>
      <c r="G60" s="8">
        <f t="shared" si="2"/>
        <v>0.84931506849315064</v>
      </c>
      <c r="H60" s="7">
        <f t="shared" si="12"/>
        <v>1.1667645114799213E-2</v>
      </c>
      <c r="I60" s="7">
        <f t="shared" si="8"/>
        <v>0.98833235488520077</v>
      </c>
      <c r="L60">
        <f t="shared" si="9"/>
        <v>1540</v>
      </c>
      <c r="M60" s="25">
        <f t="shared" si="3"/>
        <v>4.2191780821917808</v>
      </c>
      <c r="N60" s="7">
        <f t="shared" si="10"/>
        <v>1.4710730548763989E-2</v>
      </c>
      <c r="O60" s="7">
        <f t="shared" si="13"/>
        <v>6.206719190437409E-2</v>
      </c>
      <c r="P60" s="7">
        <f t="shared" si="14"/>
        <v>0.13093626785306314</v>
      </c>
    </row>
    <row r="61" spans="4:16" x14ac:dyDescent="0.15">
      <c r="D61" s="2">
        <f t="shared" si="11"/>
        <v>57</v>
      </c>
      <c r="E61" s="2">
        <f t="shared" si="0"/>
        <v>56</v>
      </c>
      <c r="F61" s="2">
        <f t="shared" si="1"/>
        <v>309</v>
      </c>
      <c r="G61" s="8">
        <f t="shared" si="2"/>
        <v>0.84657534246575339</v>
      </c>
      <c r="H61" s="7">
        <f t="shared" si="12"/>
        <v>9.8775406588300172E-3</v>
      </c>
      <c r="I61" s="7">
        <f t="shared" si="8"/>
        <v>0.99012245934116994</v>
      </c>
      <c r="L61">
        <f t="shared" si="9"/>
        <v>1596</v>
      </c>
      <c r="M61" s="25">
        <f t="shared" si="3"/>
        <v>4.3726027397260276</v>
      </c>
      <c r="N61" s="7">
        <f t="shared" si="10"/>
        <v>1.2618355495801653E-2</v>
      </c>
      <c r="O61" s="7">
        <f t="shared" si="13"/>
        <v>5.5175055811779283E-2</v>
      </c>
      <c r="P61" s="7">
        <f t="shared" si="14"/>
        <v>0.12062930010356129</v>
      </c>
    </row>
    <row r="62" spans="4:16" x14ac:dyDescent="0.15">
      <c r="D62" s="2">
        <f t="shared" si="11"/>
        <v>58</v>
      </c>
      <c r="E62" s="2">
        <f t="shared" si="0"/>
        <v>57</v>
      </c>
      <c r="F62" s="2">
        <f t="shared" si="1"/>
        <v>308</v>
      </c>
      <c r="G62" s="8">
        <f t="shared" si="2"/>
        <v>0.84383561643835614</v>
      </c>
      <c r="H62" s="7">
        <f t="shared" si="12"/>
        <v>8.3350206107387532E-3</v>
      </c>
      <c r="I62" s="7">
        <f t="shared" si="8"/>
        <v>0.99166497938926124</v>
      </c>
      <c r="L62">
        <f t="shared" si="9"/>
        <v>1653</v>
      </c>
      <c r="M62" s="25">
        <f t="shared" si="3"/>
        <v>4.5287671232876709</v>
      </c>
      <c r="N62" s="7">
        <f t="shared" si="10"/>
        <v>1.0793975513817347E-2</v>
      </c>
      <c r="O62" s="7">
        <f t="shared" si="13"/>
        <v>4.8883401436548145E-2</v>
      </c>
      <c r="P62" s="7">
        <f t="shared" si="14"/>
        <v>0.11069077065015627</v>
      </c>
    </row>
    <row r="63" spans="4:16" x14ac:dyDescent="0.15">
      <c r="D63" s="2">
        <f t="shared" si="11"/>
        <v>59</v>
      </c>
      <c r="E63" s="2">
        <f t="shared" si="0"/>
        <v>58</v>
      </c>
      <c r="F63" s="2">
        <f t="shared" si="1"/>
        <v>307</v>
      </c>
      <c r="G63" s="8">
        <f t="shared" si="2"/>
        <v>0.84109589041095889</v>
      </c>
      <c r="H63" s="7">
        <f t="shared" si="12"/>
        <v>7.0105515821830061E-3</v>
      </c>
      <c r="I63" s="7">
        <f t="shared" si="8"/>
        <v>0.992989448417817</v>
      </c>
      <c r="L63">
        <f t="shared" si="9"/>
        <v>1711</v>
      </c>
      <c r="M63" s="25">
        <f t="shared" si="3"/>
        <v>4.6876712328767125</v>
      </c>
      <c r="N63" s="7">
        <f t="shared" si="10"/>
        <v>9.2081047387029269E-3</v>
      </c>
      <c r="O63" s="7">
        <f t="shared" si="13"/>
        <v>4.3164567692933448E-2</v>
      </c>
      <c r="P63" s="7">
        <f t="shared" si="14"/>
        <v>0.10117065112686183</v>
      </c>
    </row>
    <row r="64" spans="4:16" x14ac:dyDescent="0.15">
      <c r="D64" s="2">
        <f t="shared" si="11"/>
        <v>60</v>
      </c>
      <c r="E64" s="2">
        <f t="shared" si="0"/>
        <v>59</v>
      </c>
      <c r="F64" s="2">
        <f t="shared" si="1"/>
        <v>306</v>
      </c>
      <c r="G64" s="8">
        <f t="shared" si="2"/>
        <v>0.83835616438356164</v>
      </c>
      <c r="H64" s="7">
        <f t="shared" si="12"/>
        <v>5.8773391346520548E-3</v>
      </c>
      <c r="I64" s="7">
        <f t="shared" si="8"/>
        <v>0.99412266086534795</v>
      </c>
      <c r="L64">
        <f t="shared" si="9"/>
        <v>1770</v>
      </c>
      <c r="M64" s="25">
        <f t="shared" si="3"/>
        <v>4.8493150684931505</v>
      </c>
      <c r="N64" s="7">
        <f t="shared" si="10"/>
        <v>7.8337412883440153E-3</v>
      </c>
      <c r="O64" s="7">
        <f t="shared" si="13"/>
        <v>3.798827967224358E-2</v>
      </c>
      <c r="P64" s="7">
        <f t="shared" si="14"/>
        <v>9.2108568520371414E-2</v>
      </c>
    </row>
    <row r="65" spans="4:16" x14ac:dyDescent="0.15">
      <c r="D65" s="2">
        <f t="shared" si="11"/>
        <v>61</v>
      </c>
      <c r="E65" s="2">
        <f t="shared" si="0"/>
        <v>60</v>
      </c>
      <c r="F65" s="2">
        <f t="shared" si="1"/>
        <v>305</v>
      </c>
      <c r="G65" s="8">
        <f t="shared" si="2"/>
        <v>0.83561643835616439</v>
      </c>
      <c r="H65" s="7">
        <f t="shared" si="12"/>
        <v>4.9112011947092509E-3</v>
      </c>
      <c r="I65" s="7">
        <f t="shared" si="8"/>
        <v>0.99508879880529078</v>
      </c>
      <c r="L65">
        <f t="shared" si="9"/>
        <v>1830</v>
      </c>
      <c r="M65" s="25">
        <f t="shared" si="3"/>
        <v>5.0136986301369859</v>
      </c>
      <c r="N65" s="7">
        <f t="shared" si="10"/>
        <v>6.6462756745714283E-3</v>
      </c>
      <c r="O65" s="7">
        <f t="shared" si="13"/>
        <v>3.3322423245111539E-2</v>
      </c>
      <c r="P65" s="7">
        <f t="shared" si="14"/>
        <v>8.3534293888430283E-2</v>
      </c>
    </row>
    <row r="66" spans="4:16" x14ac:dyDescent="0.15">
      <c r="D66" s="2">
        <f t="shared" si="11"/>
        <v>62</v>
      </c>
      <c r="E66" s="2">
        <f t="shared" si="0"/>
        <v>61</v>
      </c>
      <c r="F66" s="2">
        <f t="shared" si="1"/>
        <v>304</v>
      </c>
      <c r="G66" s="8">
        <f t="shared" si="2"/>
        <v>0.83287671232876714</v>
      </c>
      <c r="H66" s="7">
        <f t="shared" si="12"/>
        <v>4.0904251046345545E-3</v>
      </c>
      <c r="I66" s="7">
        <f t="shared" si="8"/>
        <v>0.99590957489536547</v>
      </c>
      <c r="L66">
        <f t="shared" si="9"/>
        <v>1891</v>
      </c>
      <c r="M66" s="25">
        <f t="shared" si="3"/>
        <v>5.1808219178082195</v>
      </c>
      <c r="N66" s="7">
        <f t="shared" si="10"/>
        <v>5.6233825561833022E-3</v>
      </c>
      <c r="O66" s="7">
        <f t="shared" si="13"/>
        <v>2.9133743599294864E-2</v>
      </c>
      <c r="P66" s="7">
        <f t="shared" si="14"/>
        <v>7.5468368693515878E-2</v>
      </c>
    </row>
    <row r="67" spans="4:16" x14ac:dyDescent="0.15">
      <c r="D67" s="2">
        <f t="shared" si="11"/>
        <v>63</v>
      </c>
      <c r="E67" s="2">
        <f t="shared" si="0"/>
        <v>62</v>
      </c>
      <c r="F67" s="2">
        <f t="shared" si="1"/>
        <v>303</v>
      </c>
      <c r="G67" s="8">
        <f t="shared" si="2"/>
        <v>0.83013698630136989</v>
      </c>
      <c r="H67" s="7">
        <f t="shared" si="12"/>
        <v>3.3956131690527948E-3</v>
      </c>
      <c r="I67" s="7">
        <f t="shared" si="8"/>
        <v>0.99660438683094721</v>
      </c>
      <c r="L67">
        <f t="shared" si="9"/>
        <v>1953</v>
      </c>
      <c r="M67" s="25">
        <f t="shared" si="3"/>
        <v>5.3506849315068497</v>
      </c>
      <c r="N67" s="7">
        <f t="shared" si="10"/>
        <v>4.744899954691276E-3</v>
      </c>
      <c r="O67" s="7">
        <f t="shared" si="13"/>
        <v>2.5388464689074144E-2</v>
      </c>
      <c r="P67" s="7">
        <f t="shared" si="14"/>
        <v>6.7922837722961385E-2</v>
      </c>
    </row>
    <row r="68" spans="4:16" x14ac:dyDescent="0.15">
      <c r="D68" s="2">
        <f t="shared" si="11"/>
        <v>64</v>
      </c>
      <c r="E68" s="2">
        <f t="shared" si="0"/>
        <v>63</v>
      </c>
      <c r="F68" s="2">
        <f t="shared" si="1"/>
        <v>302</v>
      </c>
      <c r="G68" s="8">
        <f t="shared" si="2"/>
        <v>0.82739726027397265</v>
      </c>
      <c r="H68" s="7">
        <f t="shared" si="12"/>
        <v>2.8095210330245043E-3</v>
      </c>
      <c r="I68" s="7">
        <f t="shared" si="8"/>
        <v>0.99719047896697555</v>
      </c>
      <c r="L68">
        <f t="shared" si="9"/>
        <v>2016</v>
      </c>
      <c r="M68" s="25">
        <f t="shared" si="3"/>
        <v>5.5232876712328771</v>
      </c>
      <c r="N68" s="7">
        <f t="shared" si="10"/>
        <v>3.9926996565111351E-3</v>
      </c>
      <c r="O68" s="7">
        <f t="shared" si="13"/>
        <v>2.2052828787743697E-2</v>
      </c>
      <c r="P68" s="7">
        <f t="shared" si="14"/>
        <v>6.0902058679577119E-2</v>
      </c>
    </row>
    <row r="69" spans="4:16" x14ac:dyDescent="0.15">
      <c r="D69" s="2">
        <f t="shared" si="11"/>
        <v>65</v>
      </c>
      <c r="E69" s="2">
        <f t="shared" si="0"/>
        <v>64</v>
      </c>
      <c r="F69" s="2">
        <f t="shared" si="1"/>
        <v>301</v>
      </c>
      <c r="G69" s="8">
        <f t="shared" si="2"/>
        <v>0.8246575342465754</v>
      </c>
      <c r="H69" s="7">
        <f t="shared" si="12"/>
        <v>2.3168926875078788E-3</v>
      </c>
      <c r="I69" s="7">
        <f t="shared" si="8"/>
        <v>0.9976831073124921</v>
      </c>
      <c r="L69">
        <f t="shared" si="9"/>
        <v>2080</v>
      </c>
      <c r="M69" s="25">
        <f t="shared" si="3"/>
        <v>5.6986301369863011</v>
      </c>
      <c r="N69" s="7">
        <f t="shared" si="10"/>
        <v>3.3505521126239546E-3</v>
      </c>
      <c r="O69" s="7">
        <f t="shared" si="13"/>
        <v>1.9093557244541988E-2</v>
      </c>
      <c r="P69" s="7">
        <f t="shared" si="14"/>
        <v>5.4403560368010043E-2</v>
      </c>
    </row>
    <row r="70" spans="4:16" x14ac:dyDescent="0.15">
      <c r="D70" s="2">
        <f t="shared" si="11"/>
        <v>66</v>
      </c>
      <c r="E70" s="2">
        <f t="shared" ref="E70:E100" si="15">D70-1</f>
        <v>65</v>
      </c>
      <c r="F70" s="2">
        <f t="shared" ref="F70:F100" si="16">$B$3-E70</f>
        <v>300</v>
      </c>
      <c r="G70" s="8">
        <f t="shared" ref="G70:G100" si="17">F70/$B$3</f>
        <v>0.82191780821917804</v>
      </c>
      <c r="H70" s="7">
        <f t="shared" si="12"/>
        <v>1.9042953595955169E-3</v>
      </c>
      <c r="I70" s="7">
        <f t="shared" si="8"/>
        <v>0.99809570464040454</v>
      </c>
      <c r="L70">
        <f t="shared" si="9"/>
        <v>2145</v>
      </c>
      <c r="M70" s="25">
        <f t="shared" ref="M70:M100" si="18">L70/$B$3</f>
        <v>5.8767123287671232</v>
      </c>
      <c r="N70" s="7">
        <f t="shared" si="10"/>
        <v>2.8039887308662923E-3</v>
      </c>
      <c r="O70" s="7">
        <f t="shared" si="13"/>
        <v>1.6478235144406019E-2</v>
      </c>
      <c r="P70" s="7">
        <f t="shared" si="14"/>
        <v>4.8418923814727274E-2</v>
      </c>
    </row>
    <row r="71" spans="4:16" x14ac:dyDescent="0.15">
      <c r="D71" s="2">
        <f t="shared" si="11"/>
        <v>67</v>
      </c>
      <c r="E71" s="2">
        <f t="shared" si="15"/>
        <v>66</v>
      </c>
      <c r="F71" s="2">
        <f t="shared" si="16"/>
        <v>299</v>
      </c>
      <c r="G71" s="8">
        <f t="shared" si="17"/>
        <v>0.81917808219178079</v>
      </c>
      <c r="H71" s="7">
        <f t="shared" si="12"/>
        <v>1.5599570206001631E-3</v>
      </c>
      <c r="I71" s="7">
        <f t="shared" ref="I71:I100" si="19">1-H71</f>
        <v>0.99844004297939981</v>
      </c>
      <c r="L71">
        <f t="shared" ref="L71:L100" si="20">D71*(D71-1)/2</f>
        <v>2211</v>
      </c>
      <c r="M71" s="25">
        <f t="shared" si="18"/>
        <v>6.0575342465753428</v>
      </c>
      <c r="N71" s="7">
        <f t="shared" ref="N71:N100" si="21">EXP(-M71)</f>
        <v>2.3401640468570352E-3</v>
      </c>
      <c r="O71" s="7">
        <f t="shared" si="13"/>
        <v>1.4175623856440837E-2</v>
      </c>
      <c r="P71" s="7">
        <f t="shared" si="14"/>
        <v>4.29346634884804E-2</v>
      </c>
    </row>
    <row r="72" spans="4:16" x14ac:dyDescent="0.15">
      <c r="D72" s="2">
        <f t="shared" si="11"/>
        <v>68</v>
      </c>
      <c r="E72" s="2">
        <f t="shared" si="15"/>
        <v>67</v>
      </c>
      <c r="F72" s="2">
        <f t="shared" si="16"/>
        <v>298</v>
      </c>
      <c r="G72" s="8">
        <f t="shared" si="17"/>
        <v>0.81643835616438354</v>
      </c>
      <c r="H72" s="7">
        <f t="shared" si="12"/>
        <v>1.2736087455858865E-3</v>
      </c>
      <c r="I72" s="7">
        <f t="shared" si="19"/>
        <v>0.99872639125441409</v>
      </c>
      <c r="L72">
        <f t="shared" si="20"/>
        <v>2278</v>
      </c>
      <c r="M72" s="25">
        <f t="shared" si="18"/>
        <v>6.2410958904109588</v>
      </c>
      <c r="N72" s="7">
        <f t="shared" si="21"/>
        <v>1.9477198653119253E-3</v>
      </c>
      <c r="O72" s="7">
        <f t="shared" si="13"/>
        <v>1.2155906447070043E-2</v>
      </c>
      <c r="P72" s="7">
        <f t="shared" si="14"/>
        <v>3.7933088885514464E-2</v>
      </c>
    </row>
    <row r="73" spans="4:16" x14ac:dyDescent="0.15">
      <c r="D73" s="2">
        <f t="shared" si="11"/>
        <v>69</v>
      </c>
      <c r="E73" s="2">
        <f t="shared" si="15"/>
        <v>68</v>
      </c>
      <c r="F73" s="2">
        <f t="shared" si="16"/>
        <v>297</v>
      </c>
      <c r="G73" s="8">
        <f t="shared" si="17"/>
        <v>0.81369863013698629</v>
      </c>
      <c r="H73" s="7">
        <f t="shared" si="12"/>
        <v>1.0363336916137213E-3</v>
      </c>
      <c r="I73" s="7">
        <f t="shared" si="19"/>
        <v>0.99896366630838629</v>
      </c>
      <c r="L73">
        <f t="shared" si="20"/>
        <v>2346</v>
      </c>
      <c r="M73" s="25">
        <f t="shared" si="18"/>
        <v>6.4273972602739722</v>
      </c>
      <c r="N73" s="7">
        <f t="shared" si="21"/>
        <v>1.61665309064713E-3</v>
      </c>
      <c r="O73" s="7">
        <f t="shared" si="13"/>
        <v>1.0390871645638813E-2</v>
      </c>
      <c r="P73" s="7">
        <f t="shared" si="14"/>
        <v>3.3393129973518704E-2</v>
      </c>
    </row>
    <row r="74" spans="4:16" x14ac:dyDescent="0.15">
      <c r="D74" s="2">
        <f t="shared" si="11"/>
        <v>70</v>
      </c>
      <c r="E74" s="2">
        <f t="shared" si="15"/>
        <v>69</v>
      </c>
      <c r="F74" s="2">
        <f t="shared" si="16"/>
        <v>296</v>
      </c>
      <c r="G74" s="8">
        <f t="shared" si="17"/>
        <v>0.81095890410958904</v>
      </c>
      <c r="H74" s="7">
        <f t="shared" si="12"/>
        <v>8.4042403484290828E-4</v>
      </c>
      <c r="I74" s="7">
        <f t="shared" si="19"/>
        <v>0.99915957596515714</v>
      </c>
      <c r="L74">
        <f t="shared" si="20"/>
        <v>2415</v>
      </c>
      <c r="M74" s="25">
        <f t="shared" si="18"/>
        <v>6.6164383561643838</v>
      </c>
      <c r="N74" s="7">
        <f t="shared" si="21"/>
        <v>1.3381886192611549E-3</v>
      </c>
      <c r="O74" s="7">
        <f t="shared" si="13"/>
        <v>8.8540425082621627E-3</v>
      </c>
      <c r="P74" s="7">
        <f t="shared" si="14"/>
        <v>2.9291113229387839E-2</v>
      </c>
    </row>
    <row r="75" spans="4:16" x14ac:dyDescent="0.15">
      <c r="D75" s="2">
        <f t="shared" si="11"/>
        <v>71</v>
      </c>
      <c r="E75" s="2">
        <f t="shared" si="15"/>
        <v>70</v>
      </c>
      <c r="F75" s="2">
        <f t="shared" si="16"/>
        <v>295</v>
      </c>
      <c r="G75" s="8">
        <f t="shared" si="17"/>
        <v>0.80821917808219179</v>
      </c>
      <c r="H75" s="7">
        <f t="shared" si="12"/>
        <v>6.792468226812546E-4</v>
      </c>
      <c r="I75" s="7">
        <f t="shared" si="19"/>
        <v>0.99932075317731872</v>
      </c>
      <c r="L75">
        <f t="shared" si="20"/>
        <v>2485</v>
      </c>
      <c r="M75" s="25">
        <f t="shared" si="18"/>
        <v>6.8082191780821919</v>
      </c>
      <c r="N75" s="7">
        <f t="shared" si="21"/>
        <v>1.1046583491806624E-3</v>
      </c>
      <c r="O75" s="7">
        <f t="shared" si="13"/>
        <v>7.5207561581204004E-3</v>
      </c>
      <c r="P75" s="7">
        <f t="shared" si="14"/>
        <v>2.560147815469753E-2</v>
      </c>
    </row>
    <row r="76" spans="4:16" x14ac:dyDescent="0.15">
      <c r="D76" s="2">
        <f t="shared" si="11"/>
        <v>72</v>
      </c>
      <c r="E76" s="2">
        <f t="shared" si="15"/>
        <v>71</v>
      </c>
      <c r="F76" s="2">
        <f t="shared" si="16"/>
        <v>294</v>
      </c>
      <c r="G76" s="8">
        <f t="shared" si="17"/>
        <v>0.80547945205479454</v>
      </c>
      <c r="H76" s="7">
        <f t="shared" si="12"/>
        <v>5.4711935854325714E-4</v>
      </c>
      <c r="I76" s="7">
        <f t="shared" si="19"/>
        <v>0.99945288064145676</v>
      </c>
      <c r="L76">
        <f t="shared" si="20"/>
        <v>2556</v>
      </c>
      <c r="M76" s="25">
        <f t="shared" si="18"/>
        <v>7.0027397260273974</v>
      </c>
      <c r="N76" s="7">
        <f t="shared" si="21"/>
        <v>9.0938707801430942E-4</v>
      </c>
      <c r="O76" s="7">
        <f t="shared" si="13"/>
        <v>6.3682010175467804E-3</v>
      </c>
      <c r="P76" s="7">
        <f t="shared" si="14"/>
        <v>2.2297427124451468E-2</v>
      </c>
    </row>
    <row r="77" spans="4:16" x14ac:dyDescent="0.15">
      <c r="D77" s="2">
        <f t="shared" si="11"/>
        <v>73</v>
      </c>
      <c r="E77" s="2">
        <f t="shared" si="15"/>
        <v>72</v>
      </c>
      <c r="F77" s="2">
        <f t="shared" si="16"/>
        <v>293</v>
      </c>
      <c r="G77" s="8">
        <f t="shared" si="17"/>
        <v>0.80273972602739729</v>
      </c>
      <c r="H77" s="7">
        <f t="shared" si="12"/>
        <v>4.391944439812996E-4</v>
      </c>
      <c r="I77" s="7">
        <f t="shared" si="19"/>
        <v>0.99956080555601867</v>
      </c>
      <c r="L77">
        <f t="shared" si="20"/>
        <v>2628</v>
      </c>
      <c r="M77" s="25">
        <f t="shared" si="18"/>
        <v>7.2</v>
      </c>
      <c r="N77" s="7">
        <f t="shared" si="21"/>
        <v>7.465858083766792E-4</v>
      </c>
      <c r="O77" s="7">
        <f t="shared" si="13"/>
        <v>5.3754178203120903E-3</v>
      </c>
      <c r="P77" s="7">
        <f t="shared" si="14"/>
        <v>1.9351504153123526E-2</v>
      </c>
    </row>
    <row r="78" spans="4:16" x14ac:dyDescent="0.15">
      <c r="D78" s="2">
        <f t="shared" si="11"/>
        <v>74</v>
      </c>
      <c r="E78" s="2">
        <f t="shared" si="15"/>
        <v>73</v>
      </c>
      <c r="F78" s="2">
        <f t="shared" si="16"/>
        <v>292</v>
      </c>
      <c r="G78" s="8">
        <f t="shared" si="17"/>
        <v>0.8</v>
      </c>
      <c r="H78" s="7">
        <f t="shared" si="12"/>
        <v>3.5135555518503968E-4</v>
      </c>
      <c r="I78" s="7">
        <f t="shared" si="19"/>
        <v>0.99964864444481494</v>
      </c>
      <c r="L78">
        <f t="shared" si="20"/>
        <v>2701</v>
      </c>
      <c r="M78" s="25">
        <f t="shared" si="18"/>
        <v>7.4</v>
      </c>
      <c r="N78" s="7">
        <f t="shared" si="21"/>
        <v>6.112527611295723E-4</v>
      </c>
      <c r="O78" s="7">
        <f t="shared" si="13"/>
        <v>4.5232704323588356E-3</v>
      </c>
      <c r="P78" s="7">
        <f t="shared" si="14"/>
        <v>1.6736100599727691E-2</v>
      </c>
    </row>
    <row r="79" spans="4:16" x14ac:dyDescent="0.15">
      <c r="D79" s="2">
        <f t="shared" si="11"/>
        <v>75</v>
      </c>
      <c r="E79" s="2">
        <f t="shared" si="15"/>
        <v>74</v>
      </c>
      <c r="F79" s="2">
        <f t="shared" si="16"/>
        <v>291</v>
      </c>
      <c r="G79" s="8">
        <f t="shared" si="17"/>
        <v>0.79726027397260268</v>
      </c>
      <c r="H79" s="7">
        <f t="shared" si="12"/>
        <v>2.8012182618862065E-4</v>
      </c>
      <c r="I79" s="7">
        <f t="shared" si="19"/>
        <v>0.99971987817381136</v>
      </c>
      <c r="L79">
        <f t="shared" si="20"/>
        <v>2775</v>
      </c>
      <c r="M79" s="25">
        <f t="shared" si="18"/>
        <v>7.602739726027397</v>
      </c>
      <c r="N79" s="7">
        <f t="shared" si="21"/>
        <v>4.9908221012779936E-4</v>
      </c>
      <c r="O79" s="7">
        <f t="shared" si="13"/>
        <v>3.7943921454921732E-3</v>
      </c>
      <c r="P79" s="7">
        <f t="shared" si="14"/>
        <v>1.4423887950329835E-2</v>
      </c>
    </row>
    <row r="80" spans="4:16" x14ac:dyDescent="0.15">
      <c r="D80" s="2">
        <f t="shared" si="11"/>
        <v>76</v>
      </c>
      <c r="E80" s="2">
        <f t="shared" si="15"/>
        <v>75</v>
      </c>
      <c r="F80" s="2">
        <f t="shared" si="16"/>
        <v>290</v>
      </c>
      <c r="G80" s="8">
        <f t="shared" si="17"/>
        <v>0.79452054794520544</v>
      </c>
      <c r="H80" s="7">
        <f t="shared" si="12"/>
        <v>2.2256254683479447E-4</v>
      </c>
      <c r="I80" s="7">
        <f t="shared" si="19"/>
        <v>0.99977743745316516</v>
      </c>
      <c r="L80">
        <f t="shared" si="20"/>
        <v>2850</v>
      </c>
      <c r="M80" s="25">
        <f t="shared" si="18"/>
        <v>7.8082191780821919</v>
      </c>
      <c r="N80" s="7">
        <f t="shared" si="21"/>
        <v>4.0638109618195003E-4</v>
      </c>
      <c r="O80" s="7">
        <f t="shared" si="13"/>
        <v>3.1731126688179659E-3</v>
      </c>
      <c r="P80" s="7">
        <f t="shared" si="14"/>
        <v>1.2388179597440005E-2</v>
      </c>
    </row>
    <row r="81" spans="4:16" x14ac:dyDescent="0.15">
      <c r="D81" s="2">
        <f t="shared" si="11"/>
        <v>77</v>
      </c>
      <c r="E81" s="2">
        <f t="shared" si="15"/>
        <v>76</v>
      </c>
      <c r="F81" s="2">
        <f t="shared" si="16"/>
        <v>289</v>
      </c>
      <c r="G81" s="8">
        <f t="shared" si="17"/>
        <v>0.79178082191780819</v>
      </c>
      <c r="H81" s="7">
        <f t="shared" si="12"/>
        <v>1.7622075626097424E-4</v>
      </c>
      <c r="I81" s="7">
        <f t="shared" si="19"/>
        <v>0.999823779243739</v>
      </c>
      <c r="L81">
        <f t="shared" si="20"/>
        <v>2926</v>
      </c>
      <c r="M81" s="25">
        <f t="shared" si="18"/>
        <v>8.0164383561643842</v>
      </c>
      <c r="N81" s="7">
        <f t="shared" si="21"/>
        <v>3.2999325069101102E-4</v>
      </c>
      <c r="O81" s="7">
        <f t="shared" si="13"/>
        <v>2.6453705521147898E-3</v>
      </c>
      <c r="P81" s="7">
        <f t="shared" si="14"/>
        <v>1.0603224980120377E-2</v>
      </c>
    </row>
    <row r="82" spans="4:16" x14ac:dyDescent="0.15">
      <c r="D82" s="2">
        <f t="shared" si="11"/>
        <v>78</v>
      </c>
      <c r="E82" s="2">
        <f t="shared" si="15"/>
        <v>77</v>
      </c>
      <c r="F82" s="2">
        <f t="shared" si="16"/>
        <v>288</v>
      </c>
      <c r="G82" s="8">
        <f t="shared" si="17"/>
        <v>0.78904109589041094</v>
      </c>
      <c r="H82" s="7">
        <f t="shared" si="12"/>
        <v>1.3904541863879612E-4</v>
      </c>
      <c r="I82" s="7">
        <f t="shared" si="19"/>
        <v>0.99986095458136115</v>
      </c>
      <c r="L82">
        <f t="shared" si="20"/>
        <v>3003</v>
      </c>
      <c r="M82" s="25">
        <f t="shared" si="18"/>
        <v>8.2273972602739729</v>
      </c>
      <c r="N82" s="7">
        <f t="shared" si="21"/>
        <v>2.6723095852396216E-4</v>
      </c>
      <c r="O82" s="7">
        <f t="shared" si="13"/>
        <v>2.1986152560204341E-3</v>
      </c>
      <c r="P82" s="7">
        <f t="shared" si="14"/>
        <v>9.0444405668895396E-3</v>
      </c>
    </row>
    <row r="83" spans="4:16" x14ac:dyDescent="0.15">
      <c r="D83" s="2">
        <f t="shared" si="11"/>
        <v>79</v>
      </c>
      <c r="E83" s="2">
        <f t="shared" si="15"/>
        <v>78</v>
      </c>
      <c r="F83" s="2">
        <f t="shared" si="16"/>
        <v>287</v>
      </c>
      <c r="G83" s="8">
        <f t="shared" si="17"/>
        <v>0.78630136986301369</v>
      </c>
      <c r="H83" s="7">
        <f t="shared" si="12"/>
        <v>1.0933160314886161E-4</v>
      </c>
      <c r="I83" s="7">
        <f t="shared" si="19"/>
        <v>0.99989066839685115</v>
      </c>
      <c r="L83">
        <f t="shared" si="20"/>
        <v>3081</v>
      </c>
      <c r="M83" s="25">
        <f t="shared" si="18"/>
        <v>8.4410958904109581</v>
      </c>
      <c r="N83" s="7">
        <f t="shared" si="21"/>
        <v>2.1581351268162104E-4</v>
      </c>
      <c r="O83" s="7">
        <f t="shared" si="13"/>
        <v>1.8217025549919846E-3</v>
      </c>
      <c r="P83" s="7">
        <f t="shared" si="14"/>
        <v>7.6885829752469919E-3</v>
      </c>
    </row>
    <row r="84" spans="4:16" x14ac:dyDescent="0.15">
      <c r="D84" s="2">
        <f t="shared" si="11"/>
        <v>80</v>
      </c>
      <c r="E84" s="2">
        <f t="shared" si="15"/>
        <v>79</v>
      </c>
      <c r="F84" s="2">
        <f t="shared" si="16"/>
        <v>286</v>
      </c>
      <c r="G84" s="8">
        <f t="shared" si="17"/>
        <v>0.78356164383561644</v>
      </c>
      <c r="H84" s="7">
        <f t="shared" si="12"/>
        <v>8.5668050686505266E-5</v>
      </c>
      <c r="I84" s="7">
        <f t="shared" si="19"/>
        <v>0.99991433194931345</v>
      </c>
      <c r="L84">
        <f t="shared" si="20"/>
        <v>3160</v>
      </c>
      <c r="M84" s="25">
        <f t="shared" si="18"/>
        <v>8.6575342465753433</v>
      </c>
      <c r="N84" s="7">
        <f t="shared" si="21"/>
        <v>1.7381235736860801E-4</v>
      </c>
      <c r="O84" s="7">
        <f t="shared" si="13"/>
        <v>1.504786436396716E-3</v>
      </c>
      <c r="P84" s="7">
        <f t="shared" si="14"/>
        <v>6.5138700534433189E-3</v>
      </c>
    </row>
    <row r="85" spans="4:16" x14ac:dyDescent="0.15">
      <c r="D85" s="2">
        <f t="shared" si="11"/>
        <v>81</v>
      </c>
      <c r="E85" s="2">
        <f t="shared" si="15"/>
        <v>80</v>
      </c>
      <c r="F85" s="2">
        <f t="shared" si="16"/>
        <v>285</v>
      </c>
      <c r="G85" s="8">
        <f t="shared" si="17"/>
        <v>0.78082191780821919</v>
      </c>
      <c r="H85" s="7">
        <f t="shared" si="12"/>
        <v>6.6891491631928764E-5</v>
      </c>
      <c r="I85" s="7">
        <f t="shared" si="19"/>
        <v>0.99993310850836803</v>
      </c>
      <c r="L85">
        <f t="shared" si="20"/>
        <v>3240</v>
      </c>
      <c r="M85" s="25">
        <f t="shared" si="18"/>
        <v>8.8767123287671232</v>
      </c>
      <c r="N85" s="7">
        <f t="shared" si="21"/>
        <v>1.3960237864636015E-4</v>
      </c>
      <c r="O85" s="7">
        <f t="shared" si="13"/>
        <v>1.2392101556553614E-3</v>
      </c>
      <c r="P85" s="7">
        <f t="shared" si="14"/>
        <v>5.5000560333196861E-3</v>
      </c>
    </row>
    <row r="86" spans="4:16" x14ac:dyDescent="0.15">
      <c r="D86" s="2">
        <f t="shared" si="11"/>
        <v>82</v>
      </c>
      <c r="E86" s="2">
        <f t="shared" si="15"/>
        <v>81</v>
      </c>
      <c r="F86" s="2">
        <f t="shared" si="16"/>
        <v>284</v>
      </c>
      <c r="G86" s="8">
        <f t="shared" si="17"/>
        <v>0.77808219178082194</v>
      </c>
      <c r="H86" s="7">
        <f t="shared" si="12"/>
        <v>5.2047078420459645E-5</v>
      </c>
      <c r="I86" s="7">
        <f t="shared" si="19"/>
        <v>0.99994795292157956</v>
      </c>
      <c r="L86">
        <f t="shared" si="20"/>
        <v>3321</v>
      </c>
      <c r="M86" s="25">
        <f t="shared" si="18"/>
        <v>9.0986301369863014</v>
      </c>
      <c r="N86" s="7">
        <f t="shared" si="21"/>
        <v>1.1181888017074006E-4</v>
      </c>
      <c r="O86" s="7">
        <f t="shared" si="13"/>
        <v>1.0173986330055554E-3</v>
      </c>
      <c r="P86" s="7">
        <f t="shared" si="14"/>
        <v>4.6284669317965058E-3</v>
      </c>
    </row>
    <row r="87" spans="4:16" x14ac:dyDescent="0.15">
      <c r="D87" s="2">
        <f t="shared" si="11"/>
        <v>83</v>
      </c>
      <c r="E87" s="2">
        <f t="shared" si="15"/>
        <v>82</v>
      </c>
      <c r="F87" s="2">
        <f t="shared" si="16"/>
        <v>283</v>
      </c>
      <c r="G87" s="8">
        <f t="shared" si="17"/>
        <v>0.77534246575342469</v>
      </c>
      <c r="H87" s="7">
        <f t="shared" si="12"/>
        <v>4.0354310117781044E-5</v>
      </c>
      <c r="I87" s="7">
        <f t="shared" si="19"/>
        <v>0.99995964568988227</v>
      </c>
      <c r="L87">
        <f t="shared" si="20"/>
        <v>3403</v>
      </c>
      <c r="M87" s="25">
        <f t="shared" si="18"/>
        <v>9.3232876712328761</v>
      </c>
      <c r="N87" s="7">
        <f t="shared" si="21"/>
        <v>8.9319773106001448E-5</v>
      </c>
      <c r="O87" s="7">
        <f t="shared" si="13"/>
        <v>8.3275393939650111E-4</v>
      </c>
      <c r="P87" s="7">
        <f t="shared" si="14"/>
        <v>3.8820022681730041E-3</v>
      </c>
    </row>
    <row r="88" spans="4:16" x14ac:dyDescent="0.15">
      <c r="D88" s="2">
        <f t="shared" si="11"/>
        <v>84</v>
      </c>
      <c r="E88" s="2">
        <f t="shared" si="15"/>
        <v>83</v>
      </c>
      <c r="F88" s="2">
        <f t="shared" si="16"/>
        <v>282</v>
      </c>
      <c r="G88" s="8">
        <f t="shared" si="17"/>
        <v>0.77260273972602744</v>
      </c>
      <c r="H88" s="7">
        <f t="shared" si="12"/>
        <v>3.1177850556751383E-5</v>
      </c>
      <c r="I88" s="7">
        <f t="shared" si="19"/>
        <v>0.99996882214944327</v>
      </c>
      <c r="L88">
        <f t="shared" si="20"/>
        <v>3486</v>
      </c>
      <c r="M88" s="25">
        <f t="shared" si="18"/>
        <v>9.5506849315068489</v>
      </c>
      <c r="N88" s="7">
        <f t="shared" si="21"/>
        <v>7.115251177605426E-5</v>
      </c>
      <c r="O88" s="7">
        <f t="shared" si="13"/>
        <v>6.7955522205842501E-4</v>
      </c>
      <c r="P88" s="7">
        <f t="shared" si="14"/>
        <v>3.2451089097200953E-3</v>
      </c>
    </row>
    <row r="89" spans="4:16" x14ac:dyDescent="0.15">
      <c r="D89" s="2">
        <f t="shared" si="11"/>
        <v>85</v>
      </c>
      <c r="E89" s="2">
        <f t="shared" si="15"/>
        <v>84</v>
      </c>
      <c r="F89" s="2">
        <f t="shared" si="16"/>
        <v>281</v>
      </c>
      <c r="G89" s="8">
        <f t="shared" si="17"/>
        <v>0.76986301369863008</v>
      </c>
      <c r="H89" s="7">
        <f t="shared" si="12"/>
        <v>2.4002673990266133E-5</v>
      </c>
      <c r="I89" s="7">
        <f t="shared" si="19"/>
        <v>0.99997599732600972</v>
      </c>
      <c r="L89">
        <f t="shared" si="20"/>
        <v>3570</v>
      </c>
      <c r="M89" s="25">
        <f t="shared" si="18"/>
        <v>9.7808219178082183</v>
      </c>
      <c r="N89" s="7">
        <f t="shared" si="21"/>
        <v>5.652531778399235E-5</v>
      </c>
      <c r="O89" s="7">
        <f t="shared" si="13"/>
        <v>5.5286406709274707E-4</v>
      </c>
      <c r="P89" s="7">
        <f t="shared" si="14"/>
        <v>2.7037324924946669E-3</v>
      </c>
    </row>
    <row r="90" spans="4:16" x14ac:dyDescent="0.15">
      <c r="D90" s="2">
        <f t="shared" si="11"/>
        <v>86</v>
      </c>
      <c r="E90" s="2">
        <f t="shared" si="15"/>
        <v>85</v>
      </c>
      <c r="F90" s="2">
        <f t="shared" si="16"/>
        <v>280</v>
      </c>
      <c r="G90" s="8">
        <f t="shared" si="17"/>
        <v>0.76712328767123283</v>
      </c>
      <c r="H90" s="7">
        <f t="shared" si="12"/>
        <v>1.8413010184313745E-5</v>
      </c>
      <c r="I90" s="7">
        <f t="shared" si="19"/>
        <v>0.99998158698981565</v>
      </c>
      <c r="L90">
        <f t="shared" si="20"/>
        <v>3655</v>
      </c>
      <c r="M90" s="25">
        <f t="shared" si="18"/>
        <v>10.013698630136986</v>
      </c>
      <c r="N90" s="7">
        <f t="shared" si="21"/>
        <v>4.4782253236573291E-5</v>
      </c>
      <c r="O90" s="7">
        <f t="shared" si="13"/>
        <v>4.4843598788952155E-4</v>
      </c>
      <c r="P90" s="7">
        <f t="shared" si="14"/>
        <v>2.2452514188167141E-3</v>
      </c>
    </row>
    <row r="91" spans="4:16" x14ac:dyDescent="0.15">
      <c r="D91" s="2">
        <f t="shared" si="11"/>
        <v>87</v>
      </c>
      <c r="E91" s="2">
        <f t="shared" si="15"/>
        <v>86</v>
      </c>
      <c r="F91" s="2">
        <f t="shared" si="16"/>
        <v>279</v>
      </c>
      <c r="G91" s="8">
        <f t="shared" si="17"/>
        <v>0.76438356164383559</v>
      </c>
      <c r="H91" s="7">
        <f t="shared" si="12"/>
        <v>1.4074602305269957E-5</v>
      </c>
      <c r="I91" s="7">
        <f t="shared" si="19"/>
        <v>0.99998592539769471</v>
      </c>
      <c r="L91">
        <f t="shared" si="20"/>
        <v>3741</v>
      </c>
      <c r="M91" s="25">
        <f t="shared" si="18"/>
        <v>10.24931506849315</v>
      </c>
      <c r="N91" s="7">
        <f t="shared" si="21"/>
        <v>3.5381726612292611E-5</v>
      </c>
      <c r="O91" s="7">
        <f t="shared" si="13"/>
        <v>3.6263846371667577E-4</v>
      </c>
      <c r="P91" s="7">
        <f t="shared" si="14"/>
        <v>1.8583979352932657E-3</v>
      </c>
    </row>
    <row r="92" spans="4:16" x14ac:dyDescent="0.15">
      <c r="D92" s="2">
        <f t="shared" si="11"/>
        <v>88</v>
      </c>
      <c r="E92" s="2">
        <f t="shared" si="15"/>
        <v>87</v>
      </c>
      <c r="F92" s="2">
        <f t="shared" si="16"/>
        <v>278</v>
      </c>
      <c r="G92" s="8">
        <f t="shared" si="17"/>
        <v>0.76164383561643834</v>
      </c>
      <c r="H92" s="7">
        <f t="shared" si="12"/>
        <v>1.0719834084561776E-5</v>
      </c>
      <c r="I92" s="7">
        <f t="shared" si="19"/>
        <v>0.99998928016591548</v>
      </c>
      <c r="L92">
        <f t="shared" si="20"/>
        <v>3828</v>
      </c>
      <c r="M92" s="25">
        <f t="shared" si="18"/>
        <v>10.487671232876712</v>
      </c>
      <c r="N92" s="7">
        <f t="shared" si="21"/>
        <v>2.7878041197577576E-5</v>
      </c>
      <c r="O92" s="7">
        <f t="shared" si="13"/>
        <v>2.9237573069678616E-4</v>
      </c>
      <c r="P92" s="7">
        <f t="shared" si="14"/>
        <v>1.5331702700099965E-3</v>
      </c>
    </row>
    <row r="93" spans="4:16" x14ac:dyDescent="0.15">
      <c r="D93" s="2">
        <f t="shared" si="11"/>
        <v>89</v>
      </c>
      <c r="E93" s="2">
        <f t="shared" si="15"/>
        <v>88</v>
      </c>
      <c r="F93" s="2">
        <f t="shared" si="16"/>
        <v>277</v>
      </c>
      <c r="G93" s="8">
        <f t="shared" si="17"/>
        <v>0.75890410958904109</v>
      </c>
      <c r="H93" s="7">
        <f t="shared" si="12"/>
        <v>8.1353261408866082E-6</v>
      </c>
      <c r="I93" s="7">
        <f t="shared" si="19"/>
        <v>0.99999186467385914</v>
      </c>
      <c r="L93">
        <f t="shared" si="20"/>
        <v>3916</v>
      </c>
      <c r="M93" s="25">
        <f t="shared" si="18"/>
        <v>10.728767123287671</v>
      </c>
      <c r="N93" s="7">
        <f t="shared" si="21"/>
        <v>2.1905624595166912E-5</v>
      </c>
      <c r="O93" s="7">
        <f t="shared" si="13"/>
        <v>2.3502034497170857E-4</v>
      </c>
      <c r="P93" s="7">
        <f t="shared" si="14"/>
        <v>1.2607392752180969E-3</v>
      </c>
    </row>
    <row r="94" spans="4:16" x14ac:dyDescent="0.15">
      <c r="D94" s="2">
        <f t="shared" si="11"/>
        <v>90</v>
      </c>
      <c r="E94" s="2">
        <f t="shared" si="15"/>
        <v>89</v>
      </c>
      <c r="F94" s="2">
        <f t="shared" si="16"/>
        <v>276</v>
      </c>
      <c r="G94" s="8">
        <f t="shared" si="17"/>
        <v>0.75616438356164384</v>
      </c>
      <c r="H94" s="7">
        <f t="shared" si="12"/>
        <v>6.1516438763964487E-6</v>
      </c>
      <c r="I94" s="7">
        <f t="shared" si="19"/>
        <v>0.99999384835612359</v>
      </c>
      <c r="L94">
        <f t="shared" si="20"/>
        <v>4005</v>
      </c>
      <c r="M94" s="25">
        <f t="shared" si="18"/>
        <v>10.972602739726028</v>
      </c>
      <c r="N94" s="7">
        <f t="shared" si="21"/>
        <v>1.7165607502905361E-5</v>
      </c>
      <c r="O94" s="7">
        <f t="shared" si="13"/>
        <v>1.8835139191544103E-4</v>
      </c>
      <c r="P94" s="7">
        <f t="shared" si="14"/>
        <v>1.0333524994812896E-3</v>
      </c>
    </row>
    <row r="95" spans="4:16" x14ac:dyDescent="0.15">
      <c r="D95" s="2">
        <f t="shared" si="11"/>
        <v>91</v>
      </c>
      <c r="E95" s="2">
        <f t="shared" si="15"/>
        <v>90</v>
      </c>
      <c r="F95" s="2">
        <f t="shared" si="16"/>
        <v>275</v>
      </c>
      <c r="G95" s="8">
        <f t="shared" si="17"/>
        <v>0.75342465753424659</v>
      </c>
      <c r="H95" s="7">
        <f t="shared" si="12"/>
        <v>4.6348001808466394E-6</v>
      </c>
      <c r="I95" s="7">
        <f t="shared" si="19"/>
        <v>0.99999536519981913</v>
      </c>
      <c r="L95">
        <f t="shared" si="20"/>
        <v>4095</v>
      </c>
      <c r="M95" s="25">
        <f t="shared" si="18"/>
        <v>11.219178082191782</v>
      </c>
      <c r="N95" s="7">
        <f t="shared" si="21"/>
        <v>1.3414449887549761E-5</v>
      </c>
      <c r="O95" s="7">
        <f t="shared" si="13"/>
        <v>1.504991021630583E-4</v>
      </c>
      <c r="P95" s="7">
        <f t="shared" si="14"/>
        <v>8.4423811418866273E-4</v>
      </c>
    </row>
    <row r="96" spans="4:16" x14ac:dyDescent="0.15">
      <c r="D96" s="2">
        <f>D95+1</f>
        <v>92</v>
      </c>
      <c r="E96" s="2">
        <f t="shared" si="15"/>
        <v>91</v>
      </c>
      <c r="F96" s="2">
        <f t="shared" si="16"/>
        <v>274</v>
      </c>
      <c r="G96" s="8">
        <f t="shared" si="17"/>
        <v>0.75068493150684934</v>
      </c>
      <c r="H96" s="7">
        <f>H95*G96</f>
        <v>3.4792746563067922E-6</v>
      </c>
      <c r="I96" s="7">
        <f t="shared" si="19"/>
        <v>0.99999652072534373</v>
      </c>
      <c r="L96">
        <f t="shared" si="20"/>
        <v>4186</v>
      </c>
      <c r="M96" s="25">
        <f t="shared" si="18"/>
        <v>11.468493150684932</v>
      </c>
      <c r="N96" s="7">
        <f t="shared" si="21"/>
        <v>1.0454342133537423E-5</v>
      </c>
      <c r="O96" s="7">
        <f>M96*N96</f>
        <v>1.1989555115339083E-4</v>
      </c>
      <c r="P96" s="7">
        <f>O96*M96/2</f>
        <v>6.8751065360012878E-4</v>
      </c>
    </row>
    <row r="97" spans="4:16" x14ac:dyDescent="0.15">
      <c r="D97" s="2">
        <f>D96+1</f>
        <v>93</v>
      </c>
      <c r="E97" s="2">
        <f t="shared" si="15"/>
        <v>92</v>
      </c>
      <c r="F97" s="2">
        <f t="shared" si="16"/>
        <v>273</v>
      </c>
      <c r="G97" s="8">
        <f t="shared" si="17"/>
        <v>0.74794520547945209</v>
      </c>
      <c r="H97" s="7">
        <f>H96*G97</f>
        <v>2.6023067977308336E-6</v>
      </c>
      <c r="I97" s="7">
        <f t="shared" si="19"/>
        <v>0.99999739769320228</v>
      </c>
      <c r="L97">
        <f t="shared" si="20"/>
        <v>4278</v>
      </c>
      <c r="M97" s="25">
        <f t="shared" si="18"/>
        <v>11.72054794520548</v>
      </c>
      <c r="N97" s="7">
        <f t="shared" si="21"/>
        <v>8.1251371880699939E-6</v>
      </c>
      <c r="O97" s="7">
        <f>M97*N97</f>
        <v>9.5231059974146401E-5</v>
      </c>
      <c r="P97" s="7">
        <f>O97*M97/2</f>
        <v>5.580801021498607E-4</v>
      </c>
    </row>
    <row r="98" spans="4:16" x14ac:dyDescent="0.15">
      <c r="D98" s="2">
        <f>D97+1</f>
        <v>94</v>
      </c>
      <c r="E98" s="2">
        <f t="shared" si="15"/>
        <v>93</v>
      </c>
      <c r="F98" s="2">
        <f t="shared" si="16"/>
        <v>272</v>
      </c>
      <c r="G98" s="8">
        <f t="shared" si="17"/>
        <v>0.74520547945205484</v>
      </c>
      <c r="H98" s="7">
        <f>H97*G98</f>
        <v>1.9392532848843475E-6</v>
      </c>
      <c r="I98" s="7">
        <f t="shared" si="19"/>
        <v>0.99999806074671516</v>
      </c>
      <c r="L98">
        <f t="shared" si="20"/>
        <v>4371</v>
      </c>
      <c r="M98" s="25">
        <f t="shared" si="18"/>
        <v>11.975342465753425</v>
      </c>
      <c r="N98" s="7">
        <f t="shared" si="21"/>
        <v>6.2975967490229525E-6</v>
      </c>
      <c r="O98" s="7">
        <f>M98*N98</f>
        <v>7.5415877780765278E-5</v>
      </c>
      <c r="P98" s="7">
        <f>O98*M98/2</f>
        <v>4.515654818900343E-4</v>
      </c>
    </row>
    <row r="99" spans="4:16" x14ac:dyDescent="0.15">
      <c r="D99" s="2">
        <f>D98+1</f>
        <v>95</v>
      </c>
      <c r="E99" s="2">
        <f t="shared" si="15"/>
        <v>94</v>
      </c>
      <c r="F99" s="2">
        <f t="shared" si="16"/>
        <v>271</v>
      </c>
      <c r="G99" s="8">
        <f t="shared" si="17"/>
        <v>0.74246575342465748</v>
      </c>
      <c r="H99" s="7">
        <f>H98*G99</f>
        <v>1.4398291512428989E-6</v>
      </c>
      <c r="I99" s="7">
        <f t="shared" si="19"/>
        <v>0.99999856017084876</v>
      </c>
      <c r="L99">
        <f t="shared" si="20"/>
        <v>4465</v>
      </c>
      <c r="M99" s="25">
        <f t="shared" si="18"/>
        <v>12.232876712328768</v>
      </c>
      <c r="N99" s="7">
        <f t="shared" si="21"/>
        <v>4.8677598699665741E-6</v>
      </c>
      <c r="O99" s="7">
        <f>M99*N99</f>
        <v>5.9546706354522611E-5</v>
      </c>
      <c r="P99" s="7">
        <f>O99*M99/2</f>
        <v>3.6421375873005952E-4</v>
      </c>
    </row>
    <row r="100" spans="4:16" x14ac:dyDescent="0.15">
      <c r="D100" s="2">
        <f>D99+1</f>
        <v>96</v>
      </c>
      <c r="E100" s="2">
        <f t="shared" si="15"/>
        <v>95</v>
      </c>
      <c r="F100" s="2">
        <f t="shared" si="16"/>
        <v>270</v>
      </c>
      <c r="G100" s="8">
        <f t="shared" si="17"/>
        <v>0.73972602739726023</v>
      </c>
      <c r="H100" s="7">
        <f>H99*G100</f>
        <v>1.0650790981796785E-6</v>
      </c>
      <c r="I100" s="7">
        <f t="shared" si="19"/>
        <v>0.99999893492090186</v>
      </c>
      <c r="L100">
        <f t="shared" si="20"/>
        <v>4560</v>
      </c>
      <c r="M100" s="25">
        <f t="shared" si="18"/>
        <v>12.493150684931507</v>
      </c>
      <c r="N100" s="7">
        <f t="shared" si="21"/>
        <v>3.7522658081818013E-6</v>
      </c>
      <c r="O100" s="7">
        <f>M100*N100</f>
        <v>4.6877622151531545E-5</v>
      </c>
      <c r="P100" s="7">
        <f>O100*M100/2</f>
        <v>2.9282459864518335E-4</v>
      </c>
    </row>
  </sheetData>
  <mergeCells count="1">
    <mergeCell ref="A1:F1"/>
  </mergeCells>
  <phoneticPr fontId="3" type="noConversion"/>
  <pageMargins left="0.7" right="0.7" top="0.75" bottom="0.75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zoomScale="150" zoomScaleNormal="150" zoomScalePageLayoutView="150" workbookViewId="0">
      <selection sqref="A1:F1"/>
    </sheetView>
  </sheetViews>
  <sheetFormatPr baseColWidth="10" defaultColWidth="8.83203125" defaultRowHeight="13" x14ac:dyDescent="0.15"/>
  <cols>
    <col min="1" max="1" width="28" customWidth="1"/>
    <col min="4" max="4" width="8.83203125" style="2" customWidth="1"/>
    <col min="5" max="6" width="10" style="2" customWidth="1"/>
    <col min="7" max="7" width="14.1640625" style="2" customWidth="1"/>
  </cols>
  <sheetData>
    <row r="1" spans="1:7" s="49" customFormat="1" ht="74" customHeight="1" x14ac:dyDescent="0.25">
      <c r="A1" s="71" t="s">
        <v>55</v>
      </c>
      <c r="B1" s="71"/>
      <c r="C1" s="71"/>
      <c r="D1" s="71"/>
      <c r="E1" s="71"/>
      <c r="F1" s="71"/>
      <c r="G1" s="48"/>
    </row>
    <row r="2" spans="1:7" s="1" customFormat="1" ht="54" x14ac:dyDescent="0.2">
      <c r="A2" s="45" t="s">
        <v>44</v>
      </c>
      <c r="B2" s="1">
        <v>365</v>
      </c>
      <c r="D2" s="4"/>
      <c r="E2" s="4"/>
      <c r="F2" s="4"/>
      <c r="G2" s="4"/>
    </row>
    <row r="3" spans="1:7" s="1" customFormat="1" ht="36" x14ac:dyDescent="0.2">
      <c r="A3" s="45" t="s">
        <v>45</v>
      </c>
      <c r="B3" s="1">
        <f>(B2-1)/B2</f>
        <v>0.99726027397260275</v>
      </c>
      <c r="D3" s="4"/>
      <c r="E3" s="4"/>
      <c r="F3" s="4"/>
      <c r="G3" s="4"/>
    </row>
    <row r="4" spans="1:7" ht="67.5" customHeight="1" x14ac:dyDescent="0.15">
      <c r="A4" s="5" t="s">
        <v>47</v>
      </c>
      <c r="D4" s="46" t="s">
        <v>43</v>
      </c>
      <c r="E4" s="29" t="s">
        <v>46</v>
      </c>
      <c r="F4" s="29" t="s">
        <v>4</v>
      </c>
      <c r="G4" s="29" t="s">
        <v>5</v>
      </c>
    </row>
    <row r="5" spans="1:7" x14ac:dyDescent="0.15">
      <c r="D5" s="2">
        <v>1</v>
      </c>
      <c r="E5" s="8">
        <f>$B$3^D5</f>
        <v>0.99726027397260275</v>
      </c>
      <c r="F5" s="8">
        <f>$B$3^(D5-1)*(1-$B$3)*D5</f>
        <v>2.739726027397249E-3</v>
      </c>
      <c r="G5" s="8">
        <f>1-E5-F5</f>
        <v>0</v>
      </c>
    </row>
    <row r="6" spans="1:7" x14ac:dyDescent="0.15">
      <c r="D6" s="2">
        <f>D5+1</f>
        <v>2</v>
      </c>
      <c r="E6" s="8">
        <f t="shared" ref="E6:E69" si="0">$B$3^D6</f>
        <v>0.99452805404391065</v>
      </c>
      <c r="F6" s="8">
        <f t="shared" ref="F6:F19" si="1">$B$3^(D6-1)*(1-$B$3)*D6</f>
        <v>5.4644398573841018E-3</v>
      </c>
      <c r="G6" s="8">
        <f t="shared" ref="G6:G19" si="2">1-E6-F6</f>
        <v>7.5060987052505759E-6</v>
      </c>
    </row>
    <row r="7" spans="1:7" x14ac:dyDescent="0.15">
      <c r="D7" s="2">
        <f t="shared" ref="D7:D28" si="3">D6+1</f>
        <v>3</v>
      </c>
      <c r="E7" s="8">
        <f t="shared" si="0"/>
        <v>0.99180331964926982</v>
      </c>
      <c r="F7" s="8">
        <f t="shared" si="1"/>
        <v>8.1742031839225193E-3</v>
      </c>
      <c r="G7" s="8">
        <f t="shared" si="2"/>
        <v>2.2477166807659613E-5</v>
      </c>
    </row>
    <row r="8" spans="1:7" x14ac:dyDescent="0.15">
      <c r="D8" s="2">
        <f t="shared" si="3"/>
        <v>4</v>
      </c>
      <c r="E8" s="8">
        <f t="shared" si="0"/>
        <v>0.98908605028036767</v>
      </c>
      <c r="F8" s="8">
        <f t="shared" si="1"/>
        <v>1.0869077475608393E-2</v>
      </c>
      <c r="G8" s="8">
        <f t="shared" si="2"/>
        <v>4.4872244023939564E-5</v>
      </c>
    </row>
    <row r="9" spans="1:7" x14ac:dyDescent="0.15">
      <c r="D9" s="2">
        <f t="shared" si="3"/>
        <v>5</v>
      </c>
      <c r="E9" s="8">
        <f t="shared" si="0"/>
        <v>0.98637622548507897</v>
      </c>
      <c r="F9" s="8">
        <f t="shared" si="1"/>
        <v>1.3549123976443337E-2</v>
      </c>
      <c r="G9" s="8">
        <f t="shared" si="2"/>
        <v>7.4650538477690279E-5</v>
      </c>
    </row>
    <row r="10" spans="1:7" x14ac:dyDescent="0.15">
      <c r="D10" s="2">
        <f t="shared" si="3"/>
        <v>6</v>
      </c>
      <c r="E10" s="8">
        <f t="shared" si="0"/>
        <v>0.98367382486731159</v>
      </c>
      <c r="F10" s="8">
        <f t="shared" si="1"/>
        <v>1.6214403706603972E-2</v>
      </c>
      <c r="G10" s="8">
        <f t="shared" si="2"/>
        <v>1.1177142608444213E-4</v>
      </c>
    </row>
    <row r="11" spans="1:7" x14ac:dyDescent="0.15">
      <c r="D11" s="2">
        <f t="shared" si="3"/>
        <v>7</v>
      </c>
      <c r="E11" s="8">
        <f t="shared" si="0"/>
        <v>0.98097882808685322</v>
      </c>
      <c r="F11" s="8">
        <f t="shared" si="1"/>
        <v>1.886497746320864E-2</v>
      </c>
      <c r="G11" s="8">
        <f t="shared" si="2"/>
        <v>1.5619444993814416E-4</v>
      </c>
    </row>
    <row r="12" spans="1:7" x14ac:dyDescent="0.15">
      <c r="D12" s="2">
        <f t="shared" si="3"/>
        <v>8</v>
      </c>
      <c r="E12" s="8">
        <f t="shared" si="0"/>
        <v>0.97829121485921799</v>
      </c>
      <c r="F12" s="8">
        <f t="shared" si="1"/>
        <v>2.1500905821081627E-2</v>
      </c>
      <c r="G12" s="8">
        <f t="shared" si="2"/>
        <v>2.0787931970037837E-4</v>
      </c>
    </row>
    <row r="13" spans="1:7" x14ac:dyDescent="0.15">
      <c r="D13" s="2">
        <f t="shared" si="3"/>
        <v>9</v>
      </c>
      <c r="E13" s="8">
        <f t="shared" si="0"/>
        <v>0.97561096495549415</v>
      </c>
      <c r="F13" s="8">
        <f t="shared" si="1"/>
        <v>2.4122249133514864E-2</v>
      </c>
      <c r="G13" s="8">
        <f t="shared" si="2"/>
        <v>2.6678591099098259E-4</v>
      </c>
    </row>
    <row r="14" spans="1:7" x14ac:dyDescent="0.15">
      <c r="D14" s="2">
        <f t="shared" si="3"/>
        <v>10</v>
      </c>
      <c r="E14" s="8">
        <f t="shared" si="0"/>
        <v>0.97293805820219137</v>
      </c>
      <c r="F14" s="8">
        <f t="shared" si="1"/>
        <v>2.6729067533027128E-2</v>
      </c>
      <c r="G14" s="8">
        <f t="shared" si="2"/>
        <v>3.3287426478150264E-4</v>
      </c>
    </row>
    <row r="15" spans="1:7" x14ac:dyDescent="0.15">
      <c r="D15" s="2">
        <f t="shared" si="3"/>
        <v>11</v>
      </c>
      <c r="E15" s="8">
        <f t="shared" si="0"/>
        <v>0.97027247448108944</v>
      </c>
      <c r="F15" s="8">
        <f t="shared" si="1"/>
        <v>2.9321420932120715E-2</v>
      </c>
      <c r="G15" s="8">
        <f t="shared" si="2"/>
        <v>4.0610458678984329E-4</v>
      </c>
    </row>
    <row r="16" spans="1:7" x14ac:dyDescent="0.15">
      <c r="D16" s="2">
        <f t="shared" si="3"/>
        <v>12</v>
      </c>
      <c r="E16" s="8">
        <f t="shared" si="0"/>
        <v>0.96761419372908641</v>
      </c>
      <c r="F16" s="8">
        <f t="shared" si="1"/>
        <v>3.1899369024035687E-2</v>
      </c>
      <c r="G16" s="8">
        <f t="shared" si="2"/>
        <v>4.8643724687789935E-4</v>
      </c>
    </row>
    <row r="17" spans="4:9" x14ac:dyDescent="0.15">
      <c r="D17" s="2">
        <f t="shared" si="3"/>
        <v>13</v>
      </c>
      <c r="E17" s="8">
        <f t="shared" si="0"/>
        <v>0.9649631959380478</v>
      </c>
      <c r="F17" s="8">
        <f t="shared" si="1"/>
        <v>3.4462971283501564E-2</v>
      </c>
      <c r="G17" s="8">
        <f t="shared" si="2"/>
        <v>5.7383277845063363E-4</v>
      </c>
    </row>
    <row r="18" spans="4:9" x14ac:dyDescent="0.15">
      <c r="D18" s="2">
        <f t="shared" si="3"/>
        <v>14</v>
      </c>
      <c r="E18" s="8">
        <f t="shared" si="0"/>
        <v>0.96231946115465594</v>
      </c>
      <c r="F18" s="8">
        <f t="shared" si="1"/>
        <v>3.701228696748661E-2</v>
      </c>
      <c r="G18" s="8">
        <f t="shared" si="2"/>
        <v>6.6825187785744811E-4</v>
      </c>
    </row>
    <row r="19" spans="4:9" x14ac:dyDescent="0.15">
      <c r="D19" s="2">
        <f t="shared" si="3"/>
        <v>15</v>
      </c>
      <c r="E19" s="8">
        <f t="shared" si="0"/>
        <v>0.95968296948025955</v>
      </c>
      <c r="F19" s="8">
        <f t="shared" si="1"/>
        <v>3.9547375115944604E-2</v>
      </c>
      <c r="G19" s="8">
        <f t="shared" si="2"/>
        <v>7.6965540379584502E-4</v>
      </c>
    </row>
    <row r="20" spans="4:9" x14ac:dyDescent="0.15">
      <c r="D20" s="2">
        <f t="shared" si="3"/>
        <v>16</v>
      </c>
      <c r="E20" s="8">
        <f t="shared" si="0"/>
        <v>0.95705370107072463</v>
      </c>
      <c r="F20" s="8">
        <f t="shared" ref="F20:F83" si="4">$B$3^(D20-1)*(1-$B$3)*D20</f>
        <v>4.206829455255915E-2</v>
      </c>
      <c r="G20" s="8">
        <f t="shared" ref="G20:G83" si="5">1-E20-F20</f>
        <v>8.7800437671622239E-4</v>
      </c>
    </row>
    <row r="21" spans="4:9" x14ac:dyDescent="0.15">
      <c r="D21" s="2">
        <f t="shared" si="3"/>
        <v>17</v>
      </c>
      <c r="E21" s="8">
        <f t="shared" si="0"/>
        <v>0.95443163613628434</v>
      </c>
      <c r="F21" s="8">
        <f t="shared" si="4"/>
        <v>4.457510388548562E-2</v>
      </c>
      <c r="G21" s="8">
        <f t="shared" si="5"/>
        <v>9.9325997823003498E-4</v>
      </c>
    </row>
    <row r="22" spans="4:9" x14ac:dyDescent="0.15">
      <c r="D22" s="2">
        <f t="shared" si="3"/>
        <v>18</v>
      </c>
      <c r="E22" s="8">
        <f t="shared" si="0"/>
        <v>0.95181675494139029</v>
      </c>
      <c r="F22" s="8">
        <f t="shared" si="4"/>
        <v>4.7067861508090544E-2</v>
      </c>
      <c r="G22" s="8">
        <f t="shared" si="5"/>
        <v>1.1153835505191695E-3</v>
      </c>
    </row>
    <row r="23" spans="4:9" x14ac:dyDescent="0.15">
      <c r="D23" s="2">
        <f t="shared" si="3"/>
        <v>19</v>
      </c>
      <c r="E23" s="8">
        <f t="shared" si="0"/>
        <v>0.94920903780456467</v>
      </c>
      <c r="F23" s="8">
        <f t="shared" si="4"/>
        <v>4.9546625599688601E-2</v>
      </c>
      <c r="G23" s="8">
        <f t="shared" si="5"/>
        <v>1.2443365957467284E-3</v>
      </c>
    </row>
    <row r="24" spans="4:9" x14ac:dyDescent="0.15">
      <c r="D24" s="2">
        <f t="shared" si="3"/>
        <v>20</v>
      </c>
      <c r="E24" s="8">
        <f t="shared" si="0"/>
        <v>0.9466084650982507</v>
      </c>
      <c r="F24" s="8">
        <f t="shared" si="4"/>
        <v>5.2011454126277307E-2</v>
      </c>
      <c r="G24" s="8">
        <f t="shared" si="5"/>
        <v>1.3800807754719979E-3</v>
      </c>
      <c r="H24">
        <v>0.13</v>
      </c>
      <c r="I24">
        <f>1/H24</f>
        <v>7.6923076923076916</v>
      </c>
    </row>
    <row r="25" spans="4:9" x14ac:dyDescent="0.15">
      <c r="D25" s="2">
        <f t="shared" si="3"/>
        <v>21</v>
      </c>
      <c r="E25" s="8">
        <f t="shared" si="0"/>
        <v>0.94401501724866643</v>
      </c>
      <c r="F25" s="8">
        <f t="shared" si="4"/>
        <v>5.4462404841268991E-2</v>
      </c>
      <c r="G25" s="8">
        <f t="shared" si="5"/>
        <v>1.5225779100645764E-3</v>
      </c>
    </row>
    <row r="26" spans="4:9" x14ac:dyDescent="0.15">
      <c r="D26" s="2">
        <f t="shared" si="3"/>
        <v>22</v>
      </c>
      <c r="E26" s="8">
        <f t="shared" si="0"/>
        <v>0.94142867473565639</v>
      </c>
      <c r="F26" s="8">
        <f t="shared" si="4"/>
        <v>5.6899535286220757E-2</v>
      </c>
      <c r="G26" s="8">
        <f t="shared" si="5"/>
        <v>1.6717899781228535E-3</v>
      </c>
    </row>
    <row r="27" spans="4:9" x14ac:dyDescent="0.15">
      <c r="D27" s="2">
        <f t="shared" si="3"/>
        <v>23</v>
      </c>
      <c r="E27" s="8">
        <f t="shared" si="0"/>
        <v>0.93884941809254496</v>
      </c>
      <c r="F27" s="8">
        <f t="shared" si="4"/>
        <v>5.9322902791561667E-2</v>
      </c>
      <c r="G27" s="8">
        <f t="shared" si="5"/>
        <v>1.82767911589337E-3</v>
      </c>
    </row>
    <row r="28" spans="4:9" x14ac:dyDescent="0.15">
      <c r="D28" s="2">
        <f t="shared" si="3"/>
        <v>24</v>
      </c>
      <c r="E28" s="8">
        <f t="shared" si="0"/>
        <v>0.93627722790599011</v>
      </c>
      <c r="F28" s="8">
        <f t="shared" si="4"/>
        <v>6.1732564477317772E-2</v>
      </c>
      <c r="G28" s="8">
        <f t="shared" si="5"/>
        <v>1.9902076166921218E-3</v>
      </c>
    </row>
    <row r="29" spans="4:9" x14ac:dyDescent="0.15">
      <c r="D29" s="2">
        <f>D28+1</f>
        <v>25</v>
      </c>
      <c r="E29" s="8">
        <f t="shared" si="0"/>
        <v>0.93371208481583667</v>
      </c>
      <c r="F29" s="8">
        <f t="shared" si="4"/>
        <v>6.4128577253834682E-2</v>
      </c>
      <c r="G29" s="8">
        <f t="shared" si="5"/>
        <v>2.1593379303286447E-3</v>
      </c>
    </row>
    <row r="30" spans="4:9" x14ac:dyDescent="0.15">
      <c r="D30" s="2">
        <f>D29+1</f>
        <v>26</v>
      </c>
      <c r="E30" s="8">
        <f t="shared" si="0"/>
        <v>0.93115396951497131</v>
      </c>
      <c r="F30" s="8">
        <f t="shared" si="4"/>
        <v>6.6510997822497683E-2</v>
      </c>
      <c r="G30" s="8">
        <f t="shared" si="5"/>
        <v>2.3350326625310031E-3</v>
      </c>
    </row>
    <row r="31" spans="4:9" x14ac:dyDescent="0.15">
      <c r="D31" s="2">
        <f>D30+1</f>
        <v>27</v>
      </c>
      <c r="E31" s="8">
        <f t="shared" si="0"/>
        <v>0.92860286274917692</v>
      </c>
      <c r="F31" s="8">
        <f t="shared" si="4"/>
        <v>6.887988267644965E-2</v>
      </c>
      <c r="G31" s="8">
        <f t="shared" si="5"/>
        <v>2.5172545743734343E-3</v>
      </c>
    </row>
    <row r="32" spans="4:9" x14ac:dyDescent="0.15">
      <c r="D32" s="2">
        <f t="shared" ref="D32:D95" si="6">D31+1</f>
        <v>28</v>
      </c>
      <c r="E32" s="8">
        <f t="shared" si="0"/>
        <v>0.92605874531698729</v>
      </c>
      <c r="F32" s="8">
        <f t="shared" si="4"/>
        <v>7.1235288101306429E-2</v>
      </c>
      <c r="G32" s="8">
        <f t="shared" si="5"/>
        <v>2.7059665817062845E-3</v>
      </c>
    </row>
    <row r="33" spans="4:7" x14ac:dyDescent="0.15">
      <c r="D33" s="2">
        <f t="shared" si="6"/>
        <v>29</v>
      </c>
      <c r="E33" s="8">
        <f t="shared" si="0"/>
        <v>0.92352159806954348</v>
      </c>
      <c r="F33" s="8">
        <f t="shared" si="4"/>
        <v>7.3577270175869916E-2</v>
      </c>
      <c r="G33" s="8">
        <f t="shared" si="5"/>
        <v>2.9011317545866028E-3</v>
      </c>
    </row>
    <row r="34" spans="4:7" x14ac:dyDescent="0.15">
      <c r="D34" s="2">
        <f t="shared" si="6"/>
        <v>30</v>
      </c>
      <c r="E34" s="8">
        <f t="shared" si="0"/>
        <v>0.92099140191044893</v>
      </c>
      <c r="F34" s="8">
        <f t="shared" si="4"/>
        <v>7.5905884772838869E-2</v>
      </c>
      <c r="G34" s="8">
        <f t="shared" si="5"/>
        <v>3.1027133167122051E-3</v>
      </c>
    </row>
    <row r="35" spans="4:7" x14ac:dyDescent="0.15">
      <c r="D35" s="2">
        <f t="shared" si="6"/>
        <v>31</v>
      </c>
      <c r="E35" s="8">
        <f t="shared" si="0"/>
        <v>0.91846813779562564</v>
      </c>
      <c r="F35" s="8">
        <f t="shared" si="4"/>
        <v>7.8221187559517263E-2</v>
      </c>
      <c r="G35" s="8">
        <f t="shared" si="5"/>
        <v>3.3106746448570978E-3</v>
      </c>
    </row>
    <row r="36" spans="4:7" x14ac:dyDescent="0.15">
      <c r="D36" s="2">
        <f t="shared" si="6"/>
        <v>32</v>
      </c>
      <c r="E36" s="8">
        <f t="shared" si="0"/>
        <v>0.9159517867331719</v>
      </c>
      <c r="F36" s="8">
        <f t="shared" si="4"/>
        <v>8.052323399852028E-2</v>
      </c>
      <c r="G36" s="8">
        <f t="shared" si="5"/>
        <v>3.5249792683078179E-3</v>
      </c>
    </row>
    <row r="37" spans="4:7" x14ac:dyDescent="0.15">
      <c r="D37" s="2">
        <f t="shared" si="6"/>
        <v>33</v>
      </c>
      <c r="E37" s="8">
        <f t="shared" si="0"/>
        <v>0.91344232978321804</v>
      </c>
      <c r="F37" s="8">
        <f t="shared" si="4"/>
        <v>8.2812079348478215E-2</v>
      </c>
      <c r="G37" s="8">
        <f t="shared" si="5"/>
        <v>3.7455908683037414E-3</v>
      </c>
    </row>
    <row r="38" spans="4:7" x14ac:dyDescent="0.15">
      <c r="D38" s="2">
        <f t="shared" si="6"/>
        <v>34</v>
      </c>
      <c r="E38" s="8">
        <f t="shared" si="0"/>
        <v>0.91093974805778455</v>
      </c>
      <c r="F38" s="8">
        <f t="shared" si="4"/>
        <v>8.5087778664737782E-2</v>
      </c>
      <c r="G38" s="8">
        <f t="shared" si="5"/>
        <v>3.97247327747767E-3</v>
      </c>
    </row>
    <row r="39" spans="4:7" x14ac:dyDescent="0.15">
      <c r="D39" s="2">
        <f t="shared" si="6"/>
        <v>35</v>
      </c>
      <c r="E39" s="8">
        <f t="shared" si="0"/>
        <v>0.90844402272063995</v>
      </c>
      <c r="F39" s="8">
        <f t="shared" si="4"/>
        <v>8.7350386800061172E-2</v>
      </c>
      <c r="G39" s="8">
        <f t="shared" si="5"/>
        <v>4.2055904792988735E-3</v>
      </c>
    </row>
    <row r="40" spans="4:7" x14ac:dyDescent="0.15">
      <c r="D40" s="2">
        <f t="shared" si="6"/>
        <v>36</v>
      </c>
      <c r="E40" s="8">
        <f t="shared" si="0"/>
        <v>0.90595513498715863</v>
      </c>
      <c r="F40" s="8">
        <f t="shared" si="4"/>
        <v>8.9599958405323019E-2</v>
      </c>
      <c r="G40" s="8">
        <f t="shared" si="5"/>
        <v>4.4449066075183535E-3</v>
      </c>
    </row>
    <row r="41" spans="4:7" x14ac:dyDescent="0.15">
      <c r="D41" s="2">
        <f t="shared" si="6"/>
        <v>37</v>
      </c>
      <c r="E41" s="8">
        <f t="shared" si="0"/>
        <v>0.9034730661241801</v>
      </c>
      <c r="F41" s="8">
        <f t="shared" si="4"/>
        <v>9.1836547930204737E-2</v>
      </c>
      <c r="G41" s="8">
        <f t="shared" si="5"/>
        <v>4.6903859456151609E-3</v>
      </c>
    </row>
    <row r="42" spans="4:7" x14ac:dyDescent="0.15">
      <c r="D42" s="2">
        <f t="shared" si="6"/>
        <v>38</v>
      </c>
      <c r="E42" s="8">
        <f t="shared" si="0"/>
        <v>0.9009977974498673</v>
      </c>
      <c r="F42" s="8">
        <f t="shared" si="4"/>
        <v>9.4060209623886851E-2</v>
      </c>
      <c r="G42" s="8">
        <f t="shared" si="5"/>
        <v>4.9419929262458501E-3</v>
      </c>
    </row>
    <row r="43" spans="4:7" x14ac:dyDescent="0.15">
      <c r="D43" s="2">
        <f t="shared" si="6"/>
        <v>39</v>
      </c>
      <c r="E43" s="8">
        <f t="shared" si="0"/>
        <v>0.89852931033356631</v>
      </c>
      <c r="F43" s="8">
        <f t="shared" si="4"/>
        <v>9.6270997535738853E-2</v>
      </c>
      <c r="G43" s="8">
        <f t="shared" si="5"/>
        <v>5.1996921306948357E-3</v>
      </c>
    </row>
    <row r="44" spans="4:7" x14ac:dyDescent="0.15">
      <c r="D44" s="2">
        <f t="shared" si="6"/>
        <v>40</v>
      </c>
      <c r="E44" s="8">
        <f t="shared" si="0"/>
        <v>0.89606758619566607</v>
      </c>
      <c r="F44" s="8">
        <f t="shared" si="4"/>
        <v>9.8468965516006868E-2</v>
      </c>
      <c r="G44" s="8">
        <f t="shared" si="5"/>
        <v>5.4634482883270663E-3</v>
      </c>
    </row>
    <row r="45" spans="4:7" x14ac:dyDescent="0.15">
      <c r="D45" s="2">
        <f t="shared" si="6"/>
        <v>41</v>
      </c>
      <c r="E45" s="8">
        <f t="shared" si="0"/>
        <v>0.89361260650745877</v>
      </c>
      <c r="F45" s="8">
        <f t="shared" si="4"/>
        <v>0.10065416721649906</v>
      </c>
      <c r="G45" s="8">
        <f t="shared" si="5"/>
        <v>5.7332262760421693E-3</v>
      </c>
    </row>
    <row r="46" spans="4:7" x14ac:dyDescent="0.15">
      <c r="D46" s="2">
        <f t="shared" si="6"/>
        <v>42</v>
      </c>
      <c r="E46" s="8">
        <f t="shared" si="0"/>
        <v>0.89116435279099993</v>
      </c>
      <c r="F46" s="8">
        <f t="shared" si="4"/>
        <v>0.10282665609126881</v>
      </c>
      <c r="G46" s="8">
        <f t="shared" si="5"/>
        <v>6.0089911177312605E-3</v>
      </c>
    </row>
    <row r="47" spans="4:7" x14ac:dyDescent="0.15">
      <c r="D47" s="2">
        <f t="shared" si="6"/>
        <v>43</v>
      </c>
      <c r="E47" s="8">
        <f t="shared" si="0"/>
        <v>0.88872280661896985</v>
      </c>
      <c r="F47" s="8">
        <f t="shared" si="4"/>
        <v>0.10498648539729545</v>
      </c>
      <c r="G47" s="8">
        <f t="shared" si="5"/>
        <v>6.2907079837346974E-3</v>
      </c>
    </row>
    <row r="48" spans="4:7" x14ac:dyDescent="0.15">
      <c r="D48" s="2">
        <f t="shared" si="6"/>
        <v>44</v>
      </c>
      <c r="E48" s="8">
        <f t="shared" si="0"/>
        <v>0.88628794961453428</v>
      </c>
      <c r="F48" s="8">
        <f t="shared" si="4"/>
        <v>0.10713370819516305</v>
      </c>
      <c r="G48" s="8">
        <f t="shared" si="5"/>
        <v>6.5783421903026773E-3</v>
      </c>
    </row>
    <row r="49" spans="4:7" x14ac:dyDescent="0.15">
      <c r="D49" s="2">
        <f t="shared" si="6"/>
        <v>45</v>
      </c>
      <c r="E49" s="8">
        <f t="shared" si="0"/>
        <v>0.88385976345120676</v>
      </c>
      <c r="F49" s="8">
        <f t="shared" si="4"/>
        <v>0.10926837734973664</v>
      </c>
      <c r="G49" s="8">
        <f t="shared" si="5"/>
        <v>6.8718591990565986E-3</v>
      </c>
    </row>
    <row r="50" spans="4:7" x14ac:dyDescent="0.15">
      <c r="D50" s="2">
        <f t="shared" si="6"/>
        <v>46</v>
      </c>
      <c r="E50" s="8">
        <f t="shared" si="0"/>
        <v>0.88143822985271036</v>
      </c>
      <c r="F50" s="8">
        <f t="shared" si="4"/>
        <v>0.11139054553083655</v>
      </c>
      <c r="G50" s="8">
        <f t="shared" si="5"/>
        <v>7.1712246164530868E-3</v>
      </c>
    </row>
    <row r="51" spans="4:7" x14ac:dyDescent="0.15">
      <c r="D51" s="2">
        <f t="shared" si="6"/>
        <v>47</v>
      </c>
      <c r="E51" s="8">
        <f t="shared" si="0"/>
        <v>0.87902333059283977</v>
      </c>
      <c r="F51" s="8">
        <f t="shared" si="4"/>
        <v>0.11350026521391017</v>
      </c>
      <c r="G51" s="8">
        <f t="shared" si="5"/>
        <v>7.4764041932500608E-3</v>
      </c>
    </row>
    <row r="52" spans="4:7" x14ac:dyDescent="0.15">
      <c r="D52" s="2">
        <f t="shared" si="6"/>
        <v>48</v>
      </c>
      <c r="E52" s="8">
        <f t="shared" si="0"/>
        <v>0.87661504749532526</v>
      </c>
      <c r="F52" s="8">
        <f t="shared" si="4"/>
        <v>0.11559758868070173</v>
      </c>
      <c r="G52" s="8">
        <f t="shared" si="5"/>
        <v>7.7873638239730064E-3</v>
      </c>
    </row>
    <row r="53" spans="4:7" x14ac:dyDescent="0.15">
      <c r="D53" s="2">
        <f t="shared" si="6"/>
        <v>49</v>
      </c>
      <c r="E53" s="8">
        <f t="shared" si="0"/>
        <v>0.8742133624336943</v>
      </c>
      <c r="F53" s="8">
        <f t="shared" si="4"/>
        <v>0.11768256801991989</v>
      </c>
      <c r="G53" s="8">
        <f t="shared" si="5"/>
        <v>8.104069546385817E-3</v>
      </c>
    </row>
    <row r="54" spans="4:7" x14ac:dyDescent="0.15">
      <c r="D54" s="2">
        <f t="shared" si="6"/>
        <v>50</v>
      </c>
      <c r="E54" s="8">
        <f t="shared" si="0"/>
        <v>0.87181825733113605</v>
      </c>
      <c r="F54" s="8">
        <f t="shared" si="4"/>
        <v>0.11975525512790285</v>
      </c>
      <c r="G54" s="8">
        <f t="shared" si="5"/>
        <v>8.4264875409611056E-3</v>
      </c>
    </row>
    <row r="55" spans="4:7" x14ac:dyDescent="0.15">
      <c r="D55" s="2">
        <f t="shared" si="6"/>
        <v>51</v>
      </c>
      <c r="E55" s="8">
        <f t="shared" si="0"/>
        <v>0.86942971416036596</v>
      </c>
      <c r="F55" s="8">
        <f t="shared" si="4"/>
        <v>0.12181570170928152</v>
      </c>
      <c r="G55" s="8">
        <f t="shared" si="5"/>
        <v>8.7545841303525163E-3</v>
      </c>
    </row>
    <row r="56" spans="4:7" x14ac:dyDescent="0.15">
      <c r="D56" s="2">
        <f t="shared" si="6"/>
        <v>52</v>
      </c>
      <c r="E56" s="8">
        <f t="shared" si="0"/>
        <v>0.86704771494348809</v>
      </c>
      <c r="F56" s="8">
        <f t="shared" si="4"/>
        <v>0.12386395927764067</v>
      </c>
      <c r="G56" s="8">
        <f t="shared" si="5"/>
        <v>9.0883257788712396E-3</v>
      </c>
    </row>
    <row r="57" spans="4:7" x14ac:dyDescent="0.15">
      <c r="D57" s="2">
        <f t="shared" si="6"/>
        <v>53</v>
      </c>
      <c r="E57" s="8">
        <f t="shared" si="0"/>
        <v>0.86467224175186208</v>
      </c>
      <c r="F57" s="8">
        <f t="shared" si="4"/>
        <v>0.12590007915617721</v>
      </c>
      <c r="G57" s="8">
        <f t="shared" si="5"/>
        <v>9.4276790919607112E-3</v>
      </c>
    </row>
    <row r="58" spans="4:7" x14ac:dyDescent="0.15">
      <c r="D58" s="2">
        <f t="shared" si="6"/>
        <v>54</v>
      </c>
      <c r="E58" s="8">
        <f t="shared" si="0"/>
        <v>0.86230327670596663</v>
      </c>
      <c r="F58" s="8">
        <f t="shared" si="4"/>
        <v>0.12792411247835717</v>
      </c>
      <c r="G58" s="8">
        <f t="shared" si="5"/>
        <v>9.7726108156762082E-3</v>
      </c>
    </row>
    <row r="59" spans="4:7" x14ac:dyDescent="0.15">
      <c r="D59" s="2">
        <f t="shared" si="6"/>
        <v>55</v>
      </c>
      <c r="E59" s="8">
        <f t="shared" si="0"/>
        <v>0.85994080197526523</v>
      </c>
      <c r="F59" s="8">
        <f t="shared" si="4"/>
        <v>0.12993611018856979</v>
      </c>
      <c r="G59" s="8">
        <f t="shared" si="5"/>
        <v>1.0123087836164973E-2</v>
      </c>
    </row>
    <row r="60" spans="4:7" x14ac:dyDescent="0.15">
      <c r="D60" s="2">
        <f t="shared" si="6"/>
        <v>56</v>
      </c>
      <c r="E60" s="8">
        <f t="shared" si="0"/>
        <v>0.85758479977807278</v>
      </c>
      <c r="F60" s="8">
        <f t="shared" si="4"/>
        <v>0.13193612304277988</v>
      </c>
      <c r="G60" s="8">
        <f t="shared" si="5"/>
        <v>1.0479077179147339E-2</v>
      </c>
    </row>
    <row r="61" spans="4:7" x14ac:dyDescent="0.15">
      <c r="D61" s="2">
        <f t="shared" si="6"/>
        <v>57</v>
      </c>
      <c r="E61" s="8">
        <f t="shared" si="0"/>
        <v>0.85523525238142051</v>
      </c>
      <c r="F61" s="8">
        <f t="shared" si="4"/>
        <v>0.13392420160917792</v>
      </c>
      <c r="G61" s="8">
        <f t="shared" si="5"/>
        <v>1.0840546009401569E-2</v>
      </c>
    </row>
    <row r="62" spans="4:7" x14ac:dyDescent="0.15">
      <c r="D62" s="2">
        <f t="shared" si="6"/>
        <v>58</v>
      </c>
      <c r="E62" s="8">
        <f t="shared" si="0"/>
        <v>0.85289214210092346</v>
      </c>
      <c r="F62" s="8">
        <f t="shared" si="4"/>
        <v>0.13590039626882791</v>
      </c>
      <c r="G62" s="8">
        <f t="shared" si="5"/>
        <v>1.1207461630248633E-2</v>
      </c>
    </row>
    <row r="63" spans="4:7" x14ac:dyDescent="0.15">
      <c r="D63" s="2">
        <f t="shared" si="6"/>
        <v>59</v>
      </c>
      <c r="E63" s="8">
        <f t="shared" si="0"/>
        <v>0.85055545130064703</v>
      </c>
      <c r="F63" s="8">
        <f t="shared" si="4"/>
        <v>0.13786475721631308</v>
      </c>
      <c r="G63" s="8">
        <f t="shared" si="5"/>
        <v>1.1579791483039892E-2</v>
      </c>
    </row>
    <row r="64" spans="4:7" x14ac:dyDescent="0.15">
      <c r="D64" s="2">
        <f t="shared" si="6"/>
        <v>60</v>
      </c>
      <c r="E64" s="8">
        <f t="shared" si="0"/>
        <v>0.84822516239297385</v>
      </c>
      <c r="F64" s="8">
        <f t="shared" si="4"/>
        <v>0.13981733446037975</v>
      </c>
      <c r="G64" s="8">
        <f t="shared" si="5"/>
        <v>1.1957503146646398E-2</v>
      </c>
    </row>
    <row r="65" spans="4:7" x14ac:dyDescent="0.15">
      <c r="D65" s="2">
        <f t="shared" si="6"/>
        <v>61</v>
      </c>
      <c r="E65" s="8">
        <f t="shared" si="0"/>
        <v>0.84590125783847259</v>
      </c>
      <c r="F65" s="8">
        <f t="shared" si="4"/>
        <v>0.14175817782457861</v>
      </c>
      <c r="G65" s="8">
        <f t="shared" si="5"/>
        <v>1.2340564336948801E-2</v>
      </c>
    </row>
    <row r="66" spans="4:7" x14ac:dyDescent="0.15">
      <c r="D66" s="2">
        <f t="shared" si="6"/>
        <v>62</v>
      </c>
      <c r="E66" s="8">
        <f t="shared" si="0"/>
        <v>0.84358372014576455</v>
      </c>
      <c r="F66" s="8">
        <f t="shared" si="4"/>
        <v>0.14368733694790434</v>
      </c>
      <c r="G66" s="8">
        <f t="shared" si="5"/>
        <v>1.2728942906331114E-2</v>
      </c>
    </row>
    <row r="67" spans="4:7" x14ac:dyDescent="0.15">
      <c r="D67" s="2">
        <f t="shared" si="6"/>
        <v>63</v>
      </c>
      <c r="E67" s="8">
        <f t="shared" si="0"/>
        <v>0.84127253187139239</v>
      </c>
      <c r="F67" s="8">
        <f t="shared" si="4"/>
        <v>0.14560486128543274</v>
      </c>
      <c r="G67" s="8">
        <f t="shared" si="5"/>
        <v>1.3122606843174872E-2</v>
      </c>
    </row>
    <row r="68" spans="4:7" x14ac:dyDescent="0.15">
      <c r="D68" s="2">
        <f t="shared" si="6"/>
        <v>64</v>
      </c>
      <c r="E68" s="8">
        <f t="shared" si="0"/>
        <v>0.83896767561968999</v>
      </c>
      <c r="F68" s="8">
        <f t="shared" si="4"/>
        <v>0.14751080010895587</v>
      </c>
      <c r="G68" s="8">
        <f t="shared" si="5"/>
        <v>1.3521524271354141E-2</v>
      </c>
    </row>
    <row r="69" spans="4:7" x14ac:dyDescent="0.15">
      <c r="D69" s="2">
        <f t="shared" si="6"/>
        <v>65</v>
      </c>
      <c r="E69" s="8">
        <f t="shared" si="0"/>
        <v>0.83666913404264975</v>
      </c>
      <c r="F69" s="8">
        <f t="shared" si="4"/>
        <v>0.14940520250761541</v>
      </c>
      <c r="G69" s="8">
        <f t="shared" si="5"/>
        <v>1.3925663449734837E-2</v>
      </c>
    </row>
    <row r="70" spans="4:7" x14ac:dyDescent="0.15">
      <c r="D70" s="2">
        <f t="shared" si="6"/>
        <v>66</v>
      </c>
      <c r="E70" s="8">
        <f t="shared" ref="E70:E99" si="7">$B$3^D70</f>
        <v>0.83437688983979319</v>
      </c>
      <c r="F70" s="8">
        <f t="shared" si="4"/>
        <v>0.15128811738853332</v>
      </c>
      <c r="G70" s="8">
        <f t="shared" si="5"/>
        <v>1.4334992771673494E-2</v>
      </c>
    </row>
    <row r="71" spans="4:7" x14ac:dyDescent="0.15">
      <c r="D71" s="2">
        <f t="shared" si="6"/>
        <v>67</v>
      </c>
      <c r="E71" s="8">
        <f t="shared" si="7"/>
        <v>0.83209092575804033</v>
      </c>
      <c r="F71" s="8">
        <f t="shared" si="4"/>
        <v>0.15315959347744085</v>
      </c>
      <c r="G71" s="8">
        <f t="shared" si="5"/>
        <v>1.4749480764518819E-2</v>
      </c>
    </row>
    <row r="72" spans="4:7" x14ac:dyDescent="0.15">
      <c r="D72" s="2">
        <f t="shared" si="6"/>
        <v>68</v>
      </c>
      <c r="E72" s="8">
        <f t="shared" si="7"/>
        <v>0.82981122459157985</v>
      </c>
      <c r="F72" s="8">
        <f t="shared" si="4"/>
        <v>0.15501967931930552</v>
      </c>
      <c r="G72" s="8">
        <f t="shared" si="5"/>
        <v>1.5169096089114625E-2</v>
      </c>
    </row>
    <row r="73" spans="4:7" x14ac:dyDescent="0.15">
      <c r="D73" s="2">
        <f t="shared" si="6"/>
        <v>69</v>
      </c>
      <c r="E73" s="8">
        <f t="shared" si="7"/>
        <v>0.82753776918173994</v>
      </c>
      <c r="F73" s="8">
        <f t="shared" si="4"/>
        <v>0.15686842327895556</v>
      </c>
      <c r="G73" s="8">
        <f t="shared" si="5"/>
        <v>1.5593807539304505E-2</v>
      </c>
    </row>
    <row r="74" spans="4:7" x14ac:dyDescent="0.15">
      <c r="D74" s="2">
        <f t="shared" si="6"/>
        <v>70</v>
      </c>
      <c r="E74" s="8">
        <f t="shared" si="7"/>
        <v>0.82527054241685838</v>
      </c>
      <c r="F74" s="8">
        <f t="shared" si="4"/>
        <v>0.1587058735417029</v>
      </c>
      <c r="G74" s="8">
        <f t="shared" si="5"/>
        <v>1.6023584041438721E-2</v>
      </c>
    </row>
    <row r="75" spans="4:7" x14ac:dyDescent="0.15">
      <c r="D75" s="2">
        <f t="shared" si="6"/>
        <v>71</v>
      </c>
      <c r="E75" s="8">
        <f t="shared" si="7"/>
        <v>0.8230095272321547</v>
      </c>
      <c r="F75" s="8">
        <f t="shared" si="4"/>
        <v>0.16053207811396358</v>
      </c>
      <c r="G75" s="8">
        <f t="shared" si="5"/>
        <v>1.6458394653881714E-2</v>
      </c>
    </row>
    <row r="76" spans="4:7" x14ac:dyDescent="0.15">
      <c r="D76" s="2">
        <f t="shared" si="6"/>
        <v>72</v>
      </c>
      <c r="E76" s="8">
        <f t="shared" si="7"/>
        <v>0.82075470660960081</v>
      </c>
      <c r="F76" s="8">
        <f t="shared" si="4"/>
        <v>0.16234708482387641</v>
      </c>
      <c r="G76" s="8">
        <f t="shared" si="5"/>
        <v>1.6898208566522771E-2</v>
      </c>
    </row>
    <row r="77" spans="4:7" x14ac:dyDescent="0.15">
      <c r="D77" s="2">
        <f t="shared" si="6"/>
        <v>73</v>
      </c>
      <c r="E77" s="8">
        <f t="shared" si="7"/>
        <v>0.81850606357779376</v>
      </c>
      <c r="F77" s="8">
        <f t="shared" si="4"/>
        <v>0.16415094132191949</v>
      </c>
      <c r="G77" s="8">
        <f t="shared" si="5"/>
        <v>1.7342995100286751E-2</v>
      </c>
    </row>
    <row r="78" spans="4:7" x14ac:dyDescent="0.15">
      <c r="D78" s="2">
        <f t="shared" si="6"/>
        <v>74</v>
      </c>
      <c r="E78" s="8">
        <f t="shared" si="7"/>
        <v>0.81626358121182718</v>
      </c>
      <c r="F78" s="8">
        <f t="shared" si="4"/>
        <v>0.16594369508152465</v>
      </c>
      <c r="G78" s="8">
        <f t="shared" si="5"/>
        <v>1.7792723706648167E-2</v>
      </c>
    </row>
    <row r="79" spans="4:7" x14ac:dyDescent="0.15">
      <c r="D79" s="2">
        <f t="shared" si="6"/>
        <v>75</v>
      </c>
      <c r="E79" s="8">
        <f t="shared" si="7"/>
        <v>0.81402724263316462</v>
      </c>
      <c r="F79" s="8">
        <f t="shared" si="4"/>
        <v>0.16772539339968984</v>
      </c>
      <c r="G79" s="8">
        <f t="shared" si="5"/>
        <v>1.8247363967145547E-2</v>
      </c>
    </row>
    <row r="80" spans="4:7" x14ac:dyDescent="0.15">
      <c r="D80" s="2">
        <f t="shared" si="6"/>
        <v>76</v>
      </c>
      <c r="E80" s="8">
        <f t="shared" si="7"/>
        <v>0.81179703100951206</v>
      </c>
      <c r="F80" s="8">
        <f t="shared" si="4"/>
        <v>0.16949608339758973</v>
      </c>
      <c r="G80" s="8">
        <f t="shared" si="5"/>
        <v>1.8706885592898209E-2</v>
      </c>
    </row>
    <row r="81" spans="4:7" x14ac:dyDescent="0.15">
      <c r="D81" s="2">
        <f t="shared" si="6"/>
        <v>77</v>
      </c>
      <c r="E81" s="8">
        <f t="shared" si="7"/>
        <v>0.8095729295546914</v>
      </c>
      <c r="F81" s="8">
        <f t="shared" si="4"/>
        <v>0.17125581202118403</v>
      </c>
      <c r="G81" s="8">
        <f t="shared" si="5"/>
        <v>1.9171258424124565E-2</v>
      </c>
    </row>
    <row r="82" spans="4:7" x14ac:dyDescent="0.15">
      <c r="D82" s="2">
        <f t="shared" si="6"/>
        <v>78</v>
      </c>
      <c r="E82" s="8">
        <f t="shared" si="7"/>
        <v>0.80735492152851429</v>
      </c>
      <c r="F82" s="8">
        <f t="shared" si="4"/>
        <v>0.17300462604182376</v>
      </c>
      <c r="G82" s="8">
        <f t="shared" si="5"/>
        <v>1.9640452429661948E-2</v>
      </c>
    </row>
    <row r="83" spans="4:7" x14ac:dyDescent="0.15">
      <c r="D83" s="2">
        <f t="shared" si="6"/>
        <v>79</v>
      </c>
      <c r="E83" s="8">
        <f t="shared" si="7"/>
        <v>0.80514299023665525</v>
      </c>
      <c r="F83" s="8">
        <f t="shared" si="4"/>
        <v>0.17474257205685578</v>
      </c>
      <c r="G83" s="8">
        <f t="shared" si="5"/>
        <v>2.0114437706488963E-2</v>
      </c>
    </row>
    <row r="84" spans="4:7" x14ac:dyDescent="0.15">
      <c r="D84" s="2">
        <f t="shared" si="6"/>
        <v>80</v>
      </c>
      <c r="E84" s="8">
        <f t="shared" si="7"/>
        <v>0.80293711903052745</v>
      </c>
      <c r="F84" s="8">
        <f t="shared" ref="F84:F99" si="8">$B$3^(D84-1)*(1-$B$3)*D84</f>
        <v>0.17646969649022509</v>
      </c>
      <c r="G84" s="8">
        <f t="shared" ref="G84:G99" si="9">1-E84-F84</f>
        <v>2.0593184479247462E-2</v>
      </c>
    </row>
    <row r="85" spans="4:7" x14ac:dyDescent="0.15">
      <c r="D85" s="2">
        <f t="shared" si="6"/>
        <v>81</v>
      </c>
      <c r="E85" s="8">
        <f t="shared" si="7"/>
        <v>0.80073729130715621</v>
      </c>
      <c r="F85" s="8">
        <f t="shared" si="8"/>
        <v>0.17818604559307524</v>
      </c>
      <c r="G85" s="8">
        <f t="shared" si="9"/>
        <v>2.107666309976855E-2</v>
      </c>
    </row>
    <row r="86" spans="4:7" x14ac:dyDescent="0.15">
      <c r="D86" s="2">
        <f t="shared" si="6"/>
        <v>82</v>
      </c>
      <c r="E86" s="8">
        <f t="shared" si="7"/>
        <v>0.79854349050905427</v>
      </c>
      <c r="F86" s="8">
        <f t="shared" si="8"/>
        <v>0.17989166544434668</v>
      </c>
      <c r="G86" s="8">
        <f t="shared" si="9"/>
        <v>2.1564844046599058E-2</v>
      </c>
    </row>
    <row r="87" spans="4:7" x14ac:dyDescent="0.15">
      <c r="D87" s="2">
        <f t="shared" si="6"/>
        <v>83</v>
      </c>
      <c r="E87" s="8">
        <f t="shared" si="7"/>
        <v>0.79635570012409806</v>
      </c>
      <c r="F87" s="8">
        <f t="shared" si="8"/>
        <v>0.18158660195137324</v>
      </c>
      <c r="G87" s="8">
        <f t="shared" si="9"/>
        <v>2.2057697924528691E-2</v>
      </c>
    </row>
    <row r="88" spans="4:7" x14ac:dyDescent="0.15">
      <c r="D88" s="2">
        <f t="shared" si="6"/>
        <v>84</v>
      </c>
      <c r="E88" s="8">
        <f t="shared" si="7"/>
        <v>0.79417390368540186</v>
      </c>
      <c r="F88" s="8">
        <f t="shared" si="8"/>
        <v>0.18327090085047662</v>
      </c>
      <c r="G88" s="8">
        <f t="shared" si="9"/>
        <v>2.2555195464121519E-2</v>
      </c>
    </row>
    <row r="89" spans="4:7" x14ac:dyDescent="0.15">
      <c r="D89" s="2">
        <f t="shared" si="6"/>
        <v>85</v>
      </c>
      <c r="E89" s="8">
        <f t="shared" si="7"/>
        <v>0.79199808477119527</v>
      </c>
      <c r="F89" s="8">
        <f t="shared" si="8"/>
        <v>0.18494460770755858</v>
      </c>
      <c r="G89" s="8">
        <f t="shared" si="9"/>
        <v>2.3057307521246156E-2</v>
      </c>
    </row>
    <row r="90" spans="4:7" x14ac:dyDescent="0.15">
      <c r="D90" s="2">
        <f t="shared" si="6"/>
        <v>86</v>
      </c>
      <c r="E90" s="8">
        <f t="shared" si="7"/>
        <v>0.78982822700469879</v>
      </c>
      <c r="F90" s="8">
        <f t="shared" si="8"/>
        <v>0.18660776791869182</v>
      </c>
      <c r="G90" s="8">
        <f t="shared" si="9"/>
        <v>2.3564005076609384E-2</v>
      </c>
    </row>
    <row r="91" spans="4:7" x14ac:dyDescent="0.15">
      <c r="D91" s="2">
        <f t="shared" si="6"/>
        <v>87</v>
      </c>
      <c r="E91" s="8">
        <f t="shared" si="7"/>
        <v>0.78766431405400095</v>
      </c>
      <c r="F91" s="8">
        <f t="shared" si="8"/>
        <v>0.18826042671070825</v>
      </c>
      <c r="G91" s="8">
        <f t="shared" si="9"/>
        <v>2.4075259235290802E-2</v>
      </c>
    </row>
    <row r="92" spans="4:7" x14ac:dyDescent="0.15">
      <c r="D92" s="2">
        <f t="shared" si="6"/>
        <v>88</v>
      </c>
      <c r="E92" s="8">
        <f t="shared" si="7"/>
        <v>0.78550632963193523</v>
      </c>
      <c r="F92" s="8">
        <f t="shared" si="8"/>
        <v>0.18990262914178577</v>
      </c>
      <c r="G92" s="8">
        <f t="shared" si="9"/>
        <v>2.4591041226279003E-2</v>
      </c>
    </row>
    <row r="93" spans="4:7" x14ac:dyDescent="0.15">
      <c r="D93" s="2">
        <f t="shared" si="6"/>
        <v>89</v>
      </c>
      <c r="E93" s="8">
        <f t="shared" si="7"/>
        <v>0.78335425749595733</v>
      </c>
      <c r="F93" s="8">
        <f t="shared" si="8"/>
        <v>0.19153442010203273</v>
      </c>
      <c r="G93" s="8">
        <f t="shared" si="9"/>
        <v>2.5111322402009945E-2</v>
      </c>
    </row>
    <row r="94" spans="4:7" x14ac:dyDescent="0.15">
      <c r="D94" s="2">
        <f t="shared" si="6"/>
        <v>90</v>
      </c>
      <c r="E94" s="8">
        <f t="shared" si="7"/>
        <v>0.78120808144802312</v>
      </c>
      <c r="F94" s="8">
        <f t="shared" si="8"/>
        <v>0.19315584431407087</v>
      </c>
      <c r="G94" s="8">
        <f t="shared" si="9"/>
        <v>2.5636074237906009E-2</v>
      </c>
    </row>
    <row r="95" spans="4:7" x14ac:dyDescent="0.15">
      <c r="D95" s="2">
        <f t="shared" si="6"/>
        <v>91</v>
      </c>
      <c r="E95" s="8">
        <f t="shared" si="7"/>
        <v>0.77906778533446697</v>
      </c>
      <c r="F95" s="8">
        <f t="shared" si="8"/>
        <v>0.19476694633361594</v>
      </c>
      <c r="G95" s="8">
        <f t="shared" si="9"/>
        <v>2.6165268331917096E-2</v>
      </c>
    </row>
    <row r="96" spans="4:7" x14ac:dyDescent="0.15">
      <c r="D96" s="2">
        <f>D95+1</f>
        <v>92</v>
      </c>
      <c r="E96" s="8">
        <f t="shared" si="7"/>
        <v>0.77693335304587929</v>
      </c>
      <c r="F96" s="8">
        <f t="shared" si="8"/>
        <v>0.19636777055005664</v>
      </c>
      <c r="G96" s="8">
        <f t="shared" si="9"/>
        <v>2.669887640406407E-2</v>
      </c>
    </row>
    <row r="97" spans="4:7" x14ac:dyDescent="0.15">
      <c r="D97" s="2">
        <f>D96+1</f>
        <v>93</v>
      </c>
      <c r="E97" s="8">
        <f t="shared" si="7"/>
        <v>0.77480476851698643</v>
      </c>
      <c r="F97" s="8">
        <f t="shared" si="8"/>
        <v>0.19795836118703145</v>
      </c>
      <c r="G97" s="8">
        <f t="shared" si="9"/>
        <v>2.7236870295982124E-2</v>
      </c>
    </row>
    <row r="98" spans="4:7" x14ac:dyDescent="0.15">
      <c r="D98" s="2">
        <f>D97+1</f>
        <v>94</v>
      </c>
      <c r="E98" s="8">
        <f t="shared" si="7"/>
        <v>0.77268201572652906</v>
      </c>
      <c r="F98" s="8">
        <f t="shared" si="8"/>
        <v>0.19953876230300391</v>
      </c>
      <c r="G98" s="8">
        <f t="shared" si="9"/>
        <v>2.7779221970467033E-2</v>
      </c>
    </row>
    <row r="99" spans="4:7" x14ac:dyDescent="0.15">
      <c r="D99" s="2">
        <f>D98+1</f>
        <v>95</v>
      </c>
      <c r="E99" s="8">
        <f t="shared" si="7"/>
        <v>0.77056507869714119</v>
      </c>
      <c r="F99" s="8">
        <f t="shared" si="8"/>
        <v>0.20110901779183549</v>
      </c>
      <c r="G99" s="8">
        <f t="shared" si="9"/>
        <v>2.832590351102332E-2</v>
      </c>
    </row>
    <row r="100" spans="4:7" x14ac:dyDescent="0.15">
      <c r="D100" s="2">
        <f>D99+1</f>
        <v>96</v>
      </c>
      <c r="E100" s="8">
        <f>$B$3^D100</f>
        <v>0.76845394149523127</v>
      </c>
      <c r="F100" s="8">
        <f>$B$3^(D100-1)*(1-$B$3)*D100</f>
        <v>0.20266917138335688</v>
      </c>
      <c r="G100" s="8">
        <f>1-E100-F100</f>
        <v>2.8876887121411843E-2</v>
      </c>
    </row>
    <row r="101" spans="4:7" x14ac:dyDescent="0.15">
      <c r="D101" s="2">
        <f t="shared" ref="D101:D118" si="10">D100+1</f>
        <v>97</v>
      </c>
      <c r="E101" s="8">
        <f t="shared" ref="E101:E164" si="11">$B$3^D101</f>
        <v>0.76634858823086072</v>
      </c>
      <c r="F101" s="8">
        <f t="shared" ref="F101:F118" si="12">$B$3^(D101-1)*(1-$B$3)*D101</f>
        <v>0.20421926664393736</v>
      </c>
      <c r="G101" s="8">
        <f t="shared" ref="G101:G118" si="13">1-E101-F101</f>
        <v>2.9432145125201925E-2</v>
      </c>
    </row>
    <row r="102" spans="4:7" x14ac:dyDescent="0.15">
      <c r="D102" s="2">
        <f t="shared" si="10"/>
        <v>98</v>
      </c>
      <c r="E102" s="8">
        <f t="shared" si="11"/>
        <v>0.76424900305762555</v>
      </c>
      <c r="F102" s="8">
        <f t="shared" si="12"/>
        <v>0.20575934697705217</v>
      </c>
      <c r="G102" s="8">
        <f t="shared" si="13"/>
        <v>2.9991649965322276E-2</v>
      </c>
    </row>
    <row r="103" spans="4:7" x14ac:dyDescent="0.15">
      <c r="D103" s="2">
        <f t="shared" si="10"/>
        <v>99</v>
      </c>
      <c r="E103" s="8">
        <f t="shared" si="11"/>
        <v>0.76215517017253609</v>
      </c>
      <c r="F103" s="8">
        <f t="shared" si="12"/>
        <v>0.20728945562384829</v>
      </c>
      <c r="G103" s="8">
        <f t="shared" si="13"/>
        <v>3.0555374203615621E-2</v>
      </c>
    </row>
    <row r="104" spans="4:7" x14ac:dyDescent="0.15">
      <c r="D104" s="2">
        <f t="shared" si="10"/>
        <v>100</v>
      </c>
      <c r="E104" s="8">
        <f t="shared" si="11"/>
        <v>0.760067073815899</v>
      </c>
      <c r="F104" s="8">
        <f t="shared" si="12"/>
        <v>0.20880963566370764</v>
      </c>
      <c r="G104" s="8">
        <f t="shared" si="13"/>
        <v>3.1123290520393365E-2</v>
      </c>
    </row>
    <row r="105" spans="4:7" x14ac:dyDescent="0.15">
      <c r="D105" s="2">
        <f t="shared" si="10"/>
        <v>101</v>
      </c>
      <c r="E105" s="8">
        <f t="shared" si="11"/>
        <v>0.75798469827119785</v>
      </c>
      <c r="F105" s="8">
        <f t="shared" si="12"/>
        <v>0.21031993001480956</v>
      </c>
      <c r="G105" s="8">
        <f t="shared" si="13"/>
        <v>3.1695371713992587E-2</v>
      </c>
    </row>
    <row r="106" spans="4:7" x14ac:dyDescent="0.15">
      <c r="D106" s="2">
        <f t="shared" si="10"/>
        <v>102</v>
      </c>
      <c r="E106" s="8">
        <f t="shared" si="11"/>
        <v>0.75590802786497546</v>
      </c>
      <c r="F106" s="8">
        <f t="shared" si="12"/>
        <v>0.21182038143469001</v>
      </c>
      <c r="G106" s="8">
        <f t="shared" si="13"/>
        <v>3.2271590700334529E-2</v>
      </c>
    </row>
    <row r="107" spans="4:7" x14ac:dyDescent="0.15">
      <c r="D107" s="2">
        <f t="shared" si="10"/>
        <v>103</v>
      </c>
      <c r="E107" s="8">
        <f t="shared" si="11"/>
        <v>0.75383704696671527</v>
      </c>
      <c r="F107" s="8">
        <f t="shared" si="12"/>
        <v>0.21331103252080039</v>
      </c>
      <c r="G107" s="8">
        <f t="shared" si="13"/>
        <v>3.2851920512484339E-2</v>
      </c>
    </row>
    <row r="108" spans="4:7" x14ac:dyDescent="0.15">
      <c r="D108" s="2">
        <f t="shared" si="10"/>
        <v>104</v>
      </c>
      <c r="E108" s="8">
        <f t="shared" si="11"/>
        <v>0.75177173998872415</v>
      </c>
      <c r="F108" s="8">
        <f t="shared" si="12"/>
        <v>0.2147919257110632</v>
      </c>
      <c r="G108" s="8">
        <f t="shared" si="13"/>
        <v>3.3436334300212645E-2</v>
      </c>
    </row>
    <row r="109" spans="4:7" x14ac:dyDescent="0.15">
      <c r="D109" s="2">
        <f t="shared" si="10"/>
        <v>105</v>
      </c>
      <c r="E109" s="8">
        <f t="shared" si="11"/>
        <v>0.74971209138601536</v>
      </c>
      <c r="F109" s="8">
        <f t="shared" si="12"/>
        <v>0.21626310328442663</v>
      </c>
      <c r="G109" s="8">
        <f t="shared" si="13"/>
        <v>3.4024805329558011E-2</v>
      </c>
    </row>
    <row r="110" spans="4:7" x14ac:dyDescent="0.15">
      <c r="D110" s="2">
        <f t="shared" si="10"/>
        <v>106</v>
      </c>
      <c r="E110" s="8">
        <f t="shared" si="11"/>
        <v>0.74765808565619063</v>
      </c>
      <c r="F110" s="8">
        <f t="shared" si="12"/>
        <v>0.2177246073614173</v>
      </c>
      <c r="G110" s="8">
        <f t="shared" si="13"/>
        <v>3.4617306982392071E-2</v>
      </c>
    </row>
    <row r="111" spans="4:7" x14ac:dyDescent="0.15">
      <c r="D111" s="2">
        <f t="shared" si="10"/>
        <v>107</v>
      </c>
      <c r="E111" s="8">
        <f t="shared" si="11"/>
        <v>0.74560970733932441</v>
      </c>
      <c r="F111" s="8">
        <f t="shared" si="12"/>
        <v>0.21917647990469058</v>
      </c>
      <c r="G111" s="8">
        <f t="shared" si="13"/>
        <v>3.5213812755985008E-2</v>
      </c>
    </row>
    <row r="112" spans="4:7" x14ac:dyDescent="0.15">
      <c r="D112" s="2">
        <f t="shared" si="10"/>
        <v>108</v>
      </c>
      <c r="E112" s="8">
        <f t="shared" si="11"/>
        <v>0.74356694101784671</v>
      </c>
      <c r="F112" s="8">
        <f t="shared" si="12"/>
        <v>0.22061876271958003</v>
      </c>
      <c r="G112" s="8">
        <f t="shared" si="13"/>
        <v>3.5814296262573264E-2</v>
      </c>
    </row>
    <row r="113" spans="4:7" x14ac:dyDescent="0.15">
      <c r="D113" s="2">
        <f t="shared" si="10"/>
        <v>109</v>
      </c>
      <c r="E113" s="8">
        <f t="shared" si="11"/>
        <v>0.74152977131642794</v>
      </c>
      <c r="F113" s="8">
        <f t="shared" si="12"/>
        <v>0.2220514974546437</v>
      </c>
      <c r="G113" s="8">
        <f t="shared" si="13"/>
        <v>3.6418731228928358E-2</v>
      </c>
    </row>
    <row r="114" spans="4:7" x14ac:dyDescent="0.15">
      <c r="D114" s="2">
        <f t="shared" si="10"/>
        <v>110</v>
      </c>
      <c r="E114" s="8">
        <f t="shared" si="11"/>
        <v>0.73949818290186242</v>
      </c>
      <c r="F114" s="8">
        <f t="shared" si="12"/>
        <v>0.22347472560221024</v>
      </c>
      <c r="G114" s="8">
        <f t="shared" si="13"/>
        <v>3.7027091495927339E-2</v>
      </c>
    </row>
    <row r="115" spans="4:7" x14ac:dyDescent="0.15">
      <c r="D115" s="2">
        <f t="shared" si="10"/>
        <v>111</v>
      </c>
      <c r="E115" s="8">
        <f t="shared" si="11"/>
        <v>0.73747216048295317</v>
      </c>
      <c r="F115" s="8">
        <f t="shared" si="12"/>
        <v>0.22488848849892162</v>
      </c>
      <c r="G115" s="8">
        <f t="shared" si="13"/>
        <v>3.7639351018125211E-2</v>
      </c>
    </row>
    <row r="116" spans="4:7" x14ac:dyDescent="0.15">
      <c r="D116" s="2">
        <f t="shared" si="10"/>
        <v>112</v>
      </c>
      <c r="E116" s="8">
        <f t="shared" si="11"/>
        <v>0.73545168881039713</v>
      </c>
      <c r="F116" s="8">
        <f t="shared" si="12"/>
        <v>0.22629282732627509</v>
      </c>
      <c r="G116" s="8">
        <f t="shared" si="13"/>
        <v>3.8255483863327777E-2</v>
      </c>
    </row>
    <row r="117" spans="4:7" x14ac:dyDescent="0.15">
      <c r="D117" s="2">
        <f t="shared" si="10"/>
        <v>113</v>
      </c>
      <c r="E117" s="8">
        <f t="shared" si="11"/>
        <v>0.73343675267667008</v>
      </c>
      <c r="F117" s="8">
        <f t="shared" si="12"/>
        <v>0.22768778311116311</v>
      </c>
      <c r="G117" s="8">
        <f t="shared" si="13"/>
        <v>3.887546421216681E-2</v>
      </c>
    </row>
    <row r="118" spans="4:7" x14ac:dyDescent="0.15">
      <c r="D118" s="2">
        <f t="shared" si="10"/>
        <v>114</v>
      </c>
      <c r="E118" s="8">
        <f t="shared" si="11"/>
        <v>0.731427336915912</v>
      </c>
      <c r="F118" s="8">
        <f t="shared" si="12"/>
        <v>0.22907339672641108</v>
      </c>
      <c r="G118" s="8">
        <f t="shared" si="13"/>
        <v>3.9499266357676921E-2</v>
      </c>
    </row>
    <row r="119" spans="4:7" x14ac:dyDescent="0.15">
      <c r="D119" s="2">
        <f t="shared" ref="D119:D182" si="14">D118+1</f>
        <v>115</v>
      </c>
      <c r="E119" s="8">
        <f t="shared" si="11"/>
        <v>0.72942342640381375</v>
      </c>
      <c r="F119" s="8">
        <f t="shared" ref="F119:F182" si="15">$B$3^(D119-1)*(1-$B$3)*D119</f>
        <v>0.2304497088913138</v>
      </c>
      <c r="G119" s="8">
        <f t="shared" ref="G119:G182" si="16">1-E119-F119</f>
        <v>4.012686470487245E-2</v>
      </c>
    </row>
    <row r="120" spans="4:7" x14ac:dyDescent="0.15">
      <c r="D120" s="2">
        <f t="shared" si="14"/>
        <v>116</v>
      </c>
      <c r="E120" s="8">
        <f t="shared" si="11"/>
        <v>0.72742500605750171</v>
      </c>
      <c r="F120" s="8">
        <f t="shared" si="15"/>
        <v>0.23181676017216998</v>
      </c>
      <c r="G120" s="8">
        <f t="shared" si="16"/>
        <v>4.0758233770328306E-2</v>
      </c>
    </row>
    <row r="121" spans="4:7" x14ac:dyDescent="0.15">
      <c r="D121" s="2">
        <f t="shared" si="14"/>
        <v>117</v>
      </c>
      <c r="E121" s="8">
        <f t="shared" si="11"/>
        <v>0.72543206083542644</v>
      </c>
      <c r="F121" s="8">
        <f t="shared" si="15"/>
        <v>0.23317459098281465</v>
      </c>
      <c r="G121" s="8">
        <f t="shared" si="16"/>
        <v>4.139334818175891E-2</v>
      </c>
    </row>
    <row r="122" spans="4:7" x14ac:dyDescent="0.15">
      <c r="D122" s="2">
        <f t="shared" si="14"/>
        <v>118</v>
      </c>
      <c r="E122" s="8">
        <f t="shared" si="11"/>
        <v>0.72344457573724719</v>
      </c>
      <c r="F122" s="8">
        <f t="shared" si="15"/>
        <v>0.23452324158515059</v>
      </c>
      <c r="G122" s="8">
        <f t="shared" si="16"/>
        <v>4.2032182677602226E-2</v>
      </c>
    </row>
    <row r="123" spans="4:7" x14ac:dyDescent="0.15">
      <c r="D123" s="2">
        <f t="shared" si="14"/>
        <v>119</v>
      </c>
      <c r="E123" s="8">
        <f t="shared" si="11"/>
        <v>0.72146253580372044</v>
      </c>
      <c r="F123" s="8">
        <f t="shared" si="15"/>
        <v>0.23586275208967689</v>
      </c>
      <c r="G123" s="8">
        <f t="shared" si="16"/>
        <v>4.2674712106602675E-2</v>
      </c>
    </row>
    <row r="124" spans="4:7" x14ac:dyDescent="0.15">
      <c r="D124" s="2">
        <f t="shared" si="14"/>
        <v>120</v>
      </c>
      <c r="E124" s="8">
        <f t="shared" si="11"/>
        <v>0.7194859261165869</v>
      </c>
      <c r="F124" s="8">
        <f t="shared" si="15"/>
        <v>0.23719316245601668</v>
      </c>
      <c r="G124" s="8">
        <f t="shared" si="16"/>
        <v>4.3320911427396414E-2</v>
      </c>
    </row>
    <row r="125" spans="4:7" x14ac:dyDescent="0.15">
      <c r="D125" s="2">
        <f t="shared" si="14"/>
        <v>121</v>
      </c>
      <c r="E125" s="8">
        <f t="shared" si="11"/>
        <v>0.71751473179845926</v>
      </c>
      <c r="F125" s="8">
        <f t="shared" si="15"/>
        <v>0.23851451249344291</v>
      </c>
      <c r="G125" s="8">
        <f t="shared" si="16"/>
        <v>4.3970755708097831E-2</v>
      </c>
    </row>
    <row r="126" spans="4:7" x14ac:dyDescent="0.15">
      <c r="D126" s="2">
        <f t="shared" si="14"/>
        <v>122</v>
      </c>
      <c r="E126" s="8">
        <f t="shared" si="11"/>
        <v>0.71554893801271013</v>
      </c>
      <c r="F126" s="8">
        <f t="shared" si="15"/>
        <v>0.23982684186140182</v>
      </c>
      <c r="G126" s="8">
        <f t="shared" si="16"/>
        <v>4.4624220125888042E-2</v>
      </c>
    </row>
    <row r="127" spans="4:7" x14ac:dyDescent="0.15">
      <c r="D127" s="2">
        <f t="shared" si="14"/>
        <v>123</v>
      </c>
      <c r="E127" s="8">
        <f t="shared" si="11"/>
        <v>0.71358852996336031</v>
      </c>
      <c r="F127" s="8">
        <f t="shared" si="15"/>
        <v>0.24113019007003555</v>
      </c>
      <c r="G127" s="8">
        <f t="shared" si="16"/>
        <v>4.5281279966604138E-2</v>
      </c>
    </row>
    <row r="128" spans="4:7" x14ac:dyDescent="0.15">
      <c r="D128" s="2">
        <f t="shared" si="14"/>
        <v>124</v>
      </c>
      <c r="E128" s="8">
        <f t="shared" si="11"/>
        <v>0.71163349289496736</v>
      </c>
      <c r="F128" s="8">
        <f t="shared" si="15"/>
        <v>0.24242459648070225</v>
      </c>
      <c r="G128" s="8">
        <f t="shared" si="16"/>
        <v>4.5941910624330395E-2</v>
      </c>
    </row>
    <row r="129" spans="4:7" x14ac:dyDescent="0.15">
      <c r="D129" s="2">
        <f t="shared" si="14"/>
        <v>125</v>
      </c>
      <c r="E129" s="8">
        <f t="shared" si="11"/>
        <v>0.70968381209251541</v>
      </c>
      <c r="F129" s="8">
        <f t="shared" si="15"/>
        <v>0.24371010030649468</v>
      </c>
      <c r="G129" s="8">
        <f t="shared" si="16"/>
        <v>4.6606087600989915E-2</v>
      </c>
    </row>
    <row r="130" spans="4:7" x14ac:dyDescent="0.15">
      <c r="D130" s="2">
        <f t="shared" si="14"/>
        <v>126</v>
      </c>
      <c r="E130" s="8">
        <f t="shared" si="11"/>
        <v>0.70773947288130312</v>
      </c>
      <c r="F130" s="8">
        <f t="shared" si="15"/>
        <v>0.24498674061275774</v>
      </c>
      <c r="G130" s="8">
        <f t="shared" si="16"/>
        <v>4.7273786505939136E-2</v>
      </c>
    </row>
    <row r="131" spans="4:7" x14ac:dyDescent="0.15">
      <c r="D131" s="2">
        <f t="shared" si="14"/>
        <v>127</v>
      </c>
      <c r="E131" s="8">
        <f t="shared" si="11"/>
        <v>0.70580046062683366</v>
      </c>
      <c r="F131" s="8">
        <f t="shared" si="15"/>
        <v>0.24625455631760307</v>
      </c>
      <c r="G131" s="8">
        <f t="shared" si="16"/>
        <v>4.7944983055563273E-2</v>
      </c>
    </row>
    <row r="132" spans="4:7" x14ac:dyDescent="0.15">
      <c r="D132" s="2">
        <f t="shared" si="14"/>
        <v>128</v>
      </c>
      <c r="E132" s="8">
        <f t="shared" si="11"/>
        <v>0.70386676073470533</v>
      </c>
      <c r="F132" s="8">
        <f t="shared" si="15"/>
        <v>0.24751358619242284</v>
      </c>
      <c r="G132" s="8">
        <f t="shared" si="16"/>
        <v>4.8619653072871832E-2</v>
      </c>
    </row>
    <row r="133" spans="4:7" x14ac:dyDescent="0.15">
      <c r="D133" s="2">
        <f t="shared" si="14"/>
        <v>129</v>
      </c>
      <c r="E133" s="8">
        <f t="shared" si="11"/>
        <v>0.70193835865050069</v>
      </c>
      <c r="F133" s="8">
        <f t="shared" si="15"/>
        <v>0.24876386886240168</v>
      </c>
      <c r="G133" s="8">
        <f t="shared" si="16"/>
        <v>4.929777248709763E-2</v>
      </c>
    </row>
    <row r="134" spans="4:7" x14ac:dyDescent="0.15">
      <c r="D134" s="2">
        <f t="shared" si="14"/>
        <v>130</v>
      </c>
      <c r="E134" s="8">
        <f t="shared" si="11"/>
        <v>0.7000152398596774</v>
      </c>
      <c r="F134" s="8">
        <f t="shared" si="15"/>
        <v>0.25000544280702658</v>
      </c>
      <c r="G134" s="8">
        <f t="shared" si="16"/>
        <v>4.9979317333296025E-2</v>
      </c>
    </row>
    <row r="135" spans="4:7" x14ac:dyDescent="0.15">
      <c r="D135" s="2">
        <f t="shared" si="14"/>
        <v>131</v>
      </c>
      <c r="E135" s="8">
        <f t="shared" si="11"/>
        <v>0.69809738988745906</v>
      </c>
      <c r="F135" s="8">
        <f t="shared" si="15"/>
        <v>0.2512383463605955</v>
      </c>
      <c r="G135" s="8">
        <f t="shared" si="16"/>
        <v>5.0664263751945438E-2</v>
      </c>
    </row>
    <row r="136" spans="4:7" x14ac:dyDescent="0.15">
      <c r="D136" s="2">
        <f t="shared" si="14"/>
        <v>132</v>
      </c>
      <c r="E136" s="8">
        <f t="shared" si="11"/>
        <v>0.69618479429872626</v>
      </c>
      <c r="F136" s="8">
        <f t="shared" si="15"/>
        <v>0.25246261771272388</v>
      </c>
      <c r="G136" s="8">
        <f t="shared" si="16"/>
        <v>5.1352587988549858E-2</v>
      </c>
    </row>
    <row r="137" spans="4:7" x14ac:dyDescent="0.15">
      <c r="D137" s="2">
        <f t="shared" si="14"/>
        <v>133</v>
      </c>
      <c r="E137" s="8">
        <f t="shared" si="11"/>
        <v>0.69427743869790781</v>
      </c>
      <c r="F137" s="8">
        <f t="shared" si="15"/>
        <v>0.25367829490884991</v>
      </c>
      <c r="G137" s="8">
        <f t="shared" si="16"/>
        <v>5.2044266393242278E-2</v>
      </c>
    </row>
    <row r="138" spans="4:7" x14ac:dyDescent="0.15">
      <c r="D138" s="2">
        <f t="shared" si="14"/>
        <v>134</v>
      </c>
      <c r="E138" s="8">
        <f t="shared" si="11"/>
        <v>0.69237530872887243</v>
      </c>
      <c r="F138" s="8">
        <f t="shared" si="15"/>
        <v>0.25488541585073771</v>
      </c>
      <c r="G138" s="8">
        <f t="shared" si="16"/>
        <v>5.2739275420389864E-2</v>
      </c>
    </row>
    <row r="139" spans="4:7" x14ac:dyDescent="0.15">
      <c r="D139" s="2">
        <f t="shared" si="14"/>
        <v>135</v>
      </c>
      <c r="E139" s="8">
        <f t="shared" si="11"/>
        <v>0.6904783900748207</v>
      </c>
      <c r="F139" s="8">
        <f t="shared" si="15"/>
        <v>0.25608401829697913</v>
      </c>
      <c r="G139" s="8">
        <f t="shared" si="16"/>
        <v>5.3437591628200165E-2</v>
      </c>
    </row>
    <row r="140" spans="4:7" x14ac:dyDescent="0.15">
      <c r="D140" s="2">
        <f t="shared" si="14"/>
        <v>136</v>
      </c>
      <c r="E140" s="8">
        <f t="shared" si="11"/>
        <v>0.6885866684581774</v>
      </c>
      <c r="F140" s="8">
        <f t="shared" si="15"/>
        <v>0.25727413986349379</v>
      </c>
      <c r="G140" s="8">
        <f t="shared" si="16"/>
        <v>5.4139191678328813E-2</v>
      </c>
    </row>
    <row r="141" spans="4:7" x14ac:dyDescent="0.15">
      <c r="D141" s="2">
        <f t="shared" si="14"/>
        <v>137</v>
      </c>
      <c r="E141" s="8">
        <f t="shared" si="11"/>
        <v>0.68670012964048377</v>
      </c>
      <c r="F141" s="8">
        <f t="shared" si="15"/>
        <v>0.25845581802402717</v>
      </c>
      <c r="G141" s="8">
        <f t="shared" si="16"/>
        <v>5.4844052335489057E-2</v>
      </c>
    </row>
    <row r="142" spans="4:7" x14ac:dyDescent="0.15">
      <c r="D142" s="2">
        <f t="shared" si="14"/>
        <v>138</v>
      </c>
      <c r="E142" s="8">
        <f t="shared" si="11"/>
        <v>0.68481875942229065</v>
      </c>
      <c r="F142" s="8">
        <f t="shared" si="15"/>
        <v>0.25962909011064755</v>
      </c>
      <c r="G142" s="8">
        <f t="shared" si="16"/>
        <v>5.55521504670618E-2</v>
      </c>
    </row>
    <row r="143" spans="4:7" x14ac:dyDescent="0.15">
      <c r="D143" s="2">
        <f t="shared" si="14"/>
        <v>139</v>
      </c>
      <c r="E143" s="8">
        <f t="shared" si="11"/>
        <v>0.68294254364305151</v>
      </c>
      <c r="F143" s="8">
        <f t="shared" si="15"/>
        <v>0.26079399331424108</v>
      </c>
      <c r="G143" s="8">
        <f t="shared" si="16"/>
        <v>5.6263463042707407E-2</v>
      </c>
    </row>
    <row r="144" spans="4:7" x14ac:dyDescent="0.15">
      <c r="D144" s="2">
        <f t="shared" si="14"/>
        <v>140</v>
      </c>
      <c r="E144" s="8">
        <f t="shared" si="11"/>
        <v>0.68107146818101572</v>
      </c>
      <c r="F144" s="8">
        <f t="shared" si="15"/>
        <v>0.26195056468500499</v>
      </c>
      <c r="G144" s="8">
        <f t="shared" si="16"/>
        <v>5.697796713397929E-2</v>
      </c>
    </row>
    <row r="145" spans="4:7" x14ac:dyDescent="0.15">
      <c r="D145" s="2">
        <f t="shared" si="14"/>
        <v>141</v>
      </c>
      <c r="E145" s="8">
        <f t="shared" si="11"/>
        <v>0.67920551895312242</v>
      </c>
      <c r="F145" s="8">
        <f t="shared" si="15"/>
        <v>0.26309884113293924</v>
      </c>
      <c r="G145" s="8">
        <f t="shared" si="16"/>
        <v>5.7695639913938335E-2</v>
      </c>
    </row>
    <row r="146" spans="4:7" x14ac:dyDescent="0.15">
      <c r="D146" s="2">
        <f t="shared" si="14"/>
        <v>142</v>
      </c>
      <c r="E146" s="8">
        <f t="shared" si="11"/>
        <v>0.67734468191489483</v>
      </c>
      <c r="F146" s="8">
        <f t="shared" si="15"/>
        <v>0.26423885942833697</v>
      </c>
      <c r="G146" s="8">
        <f t="shared" si="16"/>
        <v>5.84164586567682E-2</v>
      </c>
    </row>
    <row r="147" spans="4:7" x14ac:dyDescent="0.15">
      <c r="D147" s="2">
        <f t="shared" si="14"/>
        <v>143</v>
      </c>
      <c r="E147" s="8">
        <f t="shared" si="11"/>
        <v>0.67548894306033336</v>
      </c>
      <c r="F147" s="8">
        <f t="shared" si="15"/>
        <v>0.26537065620227279</v>
      </c>
      <c r="G147" s="8">
        <f t="shared" si="16"/>
        <v>5.914040073739385E-2</v>
      </c>
    </row>
    <row r="148" spans="4:7" x14ac:dyDescent="0.15">
      <c r="D148" s="2">
        <f t="shared" si="14"/>
        <v>144</v>
      </c>
      <c r="E148" s="8">
        <f t="shared" si="11"/>
        <v>0.67363828842181195</v>
      </c>
      <c r="F148" s="8">
        <f t="shared" si="15"/>
        <v>0.2664942679470893</v>
      </c>
      <c r="G148" s="8">
        <f t="shared" si="16"/>
        <v>5.9867443631098749E-2</v>
      </c>
    </row>
    <row r="149" spans="4:7" x14ac:dyDescent="0.15">
      <c r="D149" s="2">
        <f t="shared" si="14"/>
        <v>145</v>
      </c>
      <c r="E149" s="8">
        <f t="shared" si="11"/>
        <v>0.67179270406997138</v>
      </c>
      <c r="F149" s="8">
        <f t="shared" si="15"/>
        <v>0.26760973101688312</v>
      </c>
      <c r="G149" s="8">
        <f t="shared" si="16"/>
        <v>6.0597564913145496E-2</v>
      </c>
    </row>
    <row r="150" spans="4:7" x14ac:dyDescent="0.15">
      <c r="D150" s="2">
        <f t="shared" si="14"/>
        <v>146</v>
      </c>
      <c r="E150" s="8">
        <f t="shared" si="11"/>
        <v>0.66995217611361524</v>
      </c>
      <c r="F150" s="8">
        <f t="shared" si="15"/>
        <v>0.26871708162798741</v>
      </c>
      <c r="G150" s="8">
        <f t="shared" si="16"/>
        <v>6.1330742258397353E-2</v>
      </c>
    </row>
    <row r="151" spans="4:7" x14ac:dyDescent="0.15">
      <c r="D151" s="2">
        <f t="shared" si="14"/>
        <v>147</v>
      </c>
      <c r="E151" s="8">
        <f t="shared" si="11"/>
        <v>0.66811669069960544</v>
      </c>
      <c r="F151" s="8">
        <f t="shared" si="15"/>
        <v>0.2698163558594549</v>
      </c>
      <c r="G151" s="8">
        <f t="shared" si="16"/>
        <v>6.2066953440939654E-2</v>
      </c>
    </row>
    <row r="152" spans="4:7" x14ac:dyDescent="0.15">
      <c r="D152" s="2">
        <f t="shared" si="14"/>
        <v>148</v>
      </c>
      <c r="E152" s="8">
        <f t="shared" si="11"/>
        <v>0.66628623401275711</v>
      </c>
      <c r="F152" s="8">
        <f t="shared" si="15"/>
        <v>0.27090758965353751</v>
      </c>
      <c r="G152" s="8">
        <f t="shared" si="16"/>
        <v>6.2806176333705388E-2</v>
      </c>
    </row>
    <row r="153" spans="4:7" x14ac:dyDescent="0.15">
      <c r="D153" s="2">
        <f t="shared" si="14"/>
        <v>149</v>
      </c>
      <c r="E153" s="8">
        <f t="shared" si="11"/>
        <v>0.66446079227573585</v>
      </c>
      <c r="F153" s="8">
        <f t="shared" si="15"/>
        <v>0.27199081881616549</v>
      </c>
      <c r="G153" s="8">
        <f t="shared" si="16"/>
        <v>6.3548388908098663E-2</v>
      </c>
    </row>
    <row r="154" spans="4:7" x14ac:dyDescent="0.15">
      <c r="D154" s="2">
        <f t="shared" si="14"/>
        <v>150</v>
      </c>
      <c r="E154" s="8">
        <f t="shared" si="11"/>
        <v>0.66264035174895297</v>
      </c>
      <c r="F154" s="8">
        <f t="shared" si="15"/>
        <v>0.27306607901742458</v>
      </c>
      <c r="G154" s="8">
        <f t="shared" si="16"/>
        <v>6.429356923362245E-2</v>
      </c>
    </row>
    <row r="155" spans="4:7" x14ac:dyDescent="0.15">
      <c r="D155" s="2">
        <f t="shared" si="14"/>
        <v>151</v>
      </c>
      <c r="E155" s="8">
        <f t="shared" si="11"/>
        <v>0.66082489873046268</v>
      </c>
      <c r="F155" s="8">
        <f t="shared" si="15"/>
        <v>0.27413340579203149</v>
      </c>
      <c r="G155" s="8">
        <f t="shared" si="16"/>
        <v>6.5041695477505823E-2</v>
      </c>
    </row>
    <row r="156" spans="4:7" x14ac:dyDescent="0.15">
      <c r="D156" s="2">
        <f t="shared" si="14"/>
        <v>152</v>
      </c>
      <c r="E156" s="8">
        <f t="shared" si="11"/>
        <v>0.65901441955585871</v>
      </c>
      <c r="F156" s="8">
        <f t="shared" si="15"/>
        <v>0.27519283453980797</v>
      </c>
      <c r="G156" s="8">
        <f t="shared" si="16"/>
        <v>6.5792745904333316E-2</v>
      </c>
    </row>
    <row r="157" spans="4:7" x14ac:dyDescent="0.15">
      <c r="D157" s="2">
        <f t="shared" si="14"/>
        <v>153</v>
      </c>
      <c r="E157" s="8">
        <f t="shared" si="11"/>
        <v>0.65720890059817139</v>
      </c>
      <c r="F157" s="8">
        <f t="shared" si="15"/>
        <v>0.27624440052615334</v>
      </c>
      <c r="G157" s="8">
        <f t="shared" si="16"/>
        <v>6.654669887567527E-2</v>
      </c>
    </row>
    <row r="158" spans="4:7" x14ac:dyDescent="0.15">
      <c r="D158" s="2">
        <f t="shared" si="14"/>
        <v>154</v>
      </c>
      <c r="E158" s="8">
        <f t="shared" si="11"/>
        <v>0.65540832826776541</v>
      </c>
      <c r="F158" s="8">
        <f t="shared" si="15"/>
        <v>0.27728813888251502</v>
      </c>
      <c r="G158" s="8">
        <f t="shared" si="16"/>
        <v>6.7303532849719572E-2</v>
      </c>
    </row>
    <row r="159" spans="4:7" x14ac:dyDescent="0.15">
      <c r="D159" s="2">
        <f t="shared" si="14"/>
        <v>155</v>
      </c>
      <c r="E159" s="8">
        <f t="shared" si="11"/>
        <v>0.65361268901223735</v>
      </c>
      <c r="F159" s="8">
        <f t="shared" si="15"/>
        <v>0.27832408460685815</v>
      </c>
      <c r="G159" s="8">
        <f t="shared" si="16"/>
        <v>6.8063226380904507E-2</v>
      </c>
    </row>
    <row r="160" spans="4:7" x14ac:dyDescent="0.15">
      <c r="D160" s="2">
        <f t="shared" si="14"/>
        <v>156</v>
      </c>
      <c r="E160" s="8">
        <f t="shared" si="11"/>
        <v>0.65182196931631331</v>
      </c>
      <c r="F160" s="8">
        <f t="shared" si="15"/>
        <v>0.27935227256413314</v>
      </c>
      <c r="G160" s="8">
        <f t="shared" si="16"/>
        <v>6.8825758119553548E-2</v>
      </c>
    </row>
    <row r="161" spans="4:7" x14ac:dyDescent="0.15">
      <c r="D161" s="2">
        <f t="shared" si="14"/>
        <v>157</v>
      </c>
      <c r="E161" s="8">
        <f t="shared" si="11"/>
        <v>0.65003615570174811</v>
      </c>
      <c r="F161" s="8">
        <f t="shared" si="15"/>
        <v>0.28037273748674185</v>
      </c>
      <c r="G161" s="8">
        <f t="shared" si="16"/>
        <v>6.959110681151004E-2</v>
      </c>
    </row>
    <row r="162" spans="4:7" x14ac:dyDescent="0.15">
      <c r="D162" s="2">
        <f t="shared" si="14"/>
        <v>158</v>
      </c>
      <c r="E162" s="8">
        <f t="shared" si="11"/>
        <v>0.6482552347272228</v>
      </c>
      <c r="F162" s="8">
        <f t="shared" si="15"/>
        <v>0.28138551397500211</v>
      </c>
      <c r="G162" s="8">
        <f t="shared" si="16"/>
        <v>7.0359251297775094E-2</v>
      </c>
    </row>
    <row r="163" spans="4:7" x14ac:dyDescent="0.15">
      <c r="D163" s="2">
        <f t="shared" si="14"/>
        <v>159</v>
      </c>
      <c r="E163" s="8">
        <f t="shared" si="11"/>
        <v>0.64647919298824397</v>
      </c>
      <c r="F163" s="8">
        <f t="shared" si="15"/>
        <v>0.28239063649761093</v>
      </c>
      <c r="G163" s="8">
        <f t="shared" si="16"/>
        <v>7.1130170514145108E-2</v>
      </c>
    </row>
    <row r="164" spans="4:7" x14ac:dyDescent="0.15">
      <c r="D164" s="2">
        <f t="shared" si="14"/>
        <v>160</v>
      </c>
      <c r="E164" s="8">
        <f t="shared" si="11"/>
        <v>0.6447080171170434</v>
      </c>
      <c r="F164" s="8">
        <f t="shared" si="15"/>
        <v>0.28338813939210578</v>
      </c>
      <c r="G164" s="8">
        <f t="shared" si="16"/>
        <v>7.1903843490850827E-2</v>
      </c>
    </row>
    <row r="165" spans="4:7" x14ac:dyDescent="0.15">
      <c r="D165" s="2">
        <f t="shared" si="14"/>
        <v>161</v>
      </c>
      <c r="E165" s="8">
        <f t="shared" ref="E165:E228" si="17">$B$3^D165</f>
        <v>0.64294169378247612</v>
      </c>
      <c r="F165" s="8">
        <f t="shared" si="15"/>
        <v>0.28437805686532486</v>
      </c>
      <c r="G165" s="8">
        <f t="shared" si="16"/>
        <v>7.2680249352199022E-2</v>
      </c>
    </row>
    <row r="166" spans="4:7" x14ac:dyDescent="0.15">
      <c r="D166" s="2">
        <f t="shared" si="14"/>
        <v>162</v>
      </c>
      <c r="E166" s="8">
        <f t="shared" si="17"/>
        <v>0.6411802096899214</v>
      </c>
      <c r="F166" s="8">
        <f t="shared" si="15"/>
        <v>0.28536042299386494</v>
      </c>
      <c r="G166" s="8">
        <f t="shared" si="16"/>
        <v>7.3459367316213664E-2</v>
      </c>
    </row>
    <row r="167" spans="4:7" x14ac:dyDescent="0.15">
      <c r="D167" s="2">
        <f t="shared" si="14"/>
        <v>163</v>
      </c>
      <c r="E167" s="8">
        <f t="shared" si="17"/>
        <v>0.63942355158118191</v>
      </c>
      <c r="F167" s="8">
        <f t="shared" si="15"/>
        <v>0.28633527172453904</v>
      </c>
      <c r="G167" s="8">
        <f t="shared" si="16"/>
        <v>7.4241176694279043E-2</v>
      </c>
    </row>
    <row r="168" spans="4:7" x14ac:dyDescent="0.15">
      <c r="D168" s="2">
        <f t="shared" si="14"/>
        <v>164</v>
      </c>
      <c r="E168" s="8">
        <f t="shared" si="17"/>
        <v>0.63767170623438407</v>
      </c>
      <c r="F168" s="8">
        <f t="shared" si="15"/>
        <v>0.28730263687483126</v>
      </c>
      <c r="G168" s="8">
        <f t="shared" si="16"/>
        <v>7.5025656890784664E-2</v>
      </c>
    </row>
    <row r="169" spans="4:7" x14ac:dyDescent="0.15">
      <c r="D169" s="2">
        <f t="shared" si="14"/>
        <v>165</v>
      </c>
      <c r="E169" s="8">
        <f t="shared" si="17"/>
        <v>0.63592466046387885</v>
      </c>
      <c r="F169" s="8">
        <f t="shared" si="15"/>
        <v>0.2882625521333505</v>
      </c>
      <c r="G169" s="8">
        <f t="shared" si="16"/>
        <v>7.5812787402770643E-2</v>
      </c>
    </row>
    <row r="170" spans="4:7" x14ac:dyDescent="0.15">
      <c r="D170" s="2">
        <f t="shared" si="14"/>
        <v>166</v>
      </c>
      <c r="E170" s="8">
        <f t="shared" si="17"/>
        <v>0.63418240112014224</v>
      </c>
      <c r="F170" s="8">
        <f t="shared" si="15"/>
        <v>0.28921505106028345</v>
      </c>
      <c r="G170" s="8">
        <f t="shared" si="16"/>
        <v>7.6602547819574318E-2</v>
      </c>
    </row>
    <row r="171" spans="4:7" x14ac:dyDescent="0.15">
      <c r="D171" s="2">
        <f t="shared" si="14"/>
        <v>167</v>
      </c>
      <c r="E171" s="8">
        <f t="shared" si="17"/>
        <v>0.63244491508967615</v>
      </c>
      <c r="F171" s="8">
        <f t="shared" si="15"/>
        <v>0.2901601670878447</v>
      </c>
      <c r="G171" s="8">
        <f t="shared" si="16"/>
        <v>7.7394917822479148E-2</v>
      </c>
    </row>
    <row r="172" spans="4:7" x14ac:dyDescent="0.15">
      <c r="D172" s="2">
        <f t="shared" si="14"/>
        <v>168</v>
      </c>
      <c r="E172" s="8">
        <f t="shared" si="17"/>
        <v>0.6307121892949098</v>
      </c>
      <c r="F172" s="8">
        <f t="shared" si="15"/>
        <v>0.29109793352072649</v>
      </c>
      <c r="G172" s="8">
        <f t="shared" si="16"/>
        <v>7.818987718436371E-2</v>
      </c>
    </row>
    <row r="173" spans="4:7" x14ac:dyDescent="0.15">
      <c r="D173" s="2">
        <f t="shared" si="14"/>
        <v>169</v>
      </c>
      <c r="E173" s="8">
        <f t="shared" si="17"/>
        <v>0.62898421069410182</v>
      </c>
      <c r="F173" s="8">
        <f t="shared" si="15"/>
        <v>0.29202838353654609</v>
      </c>
      <c r="G173" s="8">
        <f t="shared" si="16"/>
        <v>7.8987405769352093E-2</v>
      </c>
    </row>
    <row r="174" spans="4:7" x14ac:dyDescent="0.15">
      <c r="D174" s="2">
        <f t="shared" si="14"/>
        <v>170</v>
      </c>
      <c r="E174" s="8">
        <f t="shared" si="17"/>
        <v>0.62726096628124128</v>
      </c>
      <c r="F174" s="8">
        <f t="shared" si="15"/>
        <v>0.29295155018629282</v>
      </c>
      <c r="G174" s="8">
        <f t="shared" si="16"/>
        <v>7.9787483532465897E-2</v>
      </c>
    </row>
    <row r="175" spans="4:7" x14ac:dyDescent="0.15">
      <c r="D175" s="2">
        <f t="shared" si="14"/>
        <v>171</v>
      </c>
      <c r="E175" s="8">
        <f t="shared" si="17"/>
        <v>0.62554244308595019</v>
      </c>
      <c r="F175" s="8">
        <f t="shared" si="15"/>
        <v>0.29386746639477213</v>
      </c>
      <c r="G175" s="8">
        <f t="shared" si="16"/>
        <v>8.059009051927768E-2</v>
      </c>
    </row>
    <row r="176" spans="4:7" x14ac:dyDescent="0.15">
      <c r="D176" s="2">
        <f t="shared" si="14"/>
        <v>172</v>
      </c>
      <c r="E176" s="8">
        <f t="shared" si="17"/>
        <v>0.62382862817338602</v>
      </c>
      <c r="F176" s="8">
        <f t="shared" si="15"/>
        <v>0.2947761649610493</v>
      </c>
      <c r="G176" s="8">
        <f t="shared" si="16"/>
        <v>8.1395206865564673E-2</v>
      </c>
    </row>
    <row r="177" spans="4:7" x14ac:dyDescent="0.15">
      <c r="D177" s="2">
        <f t="shared" si="14"/>
        <v>173</v>
      </c>
      <c r="E177" s="8">
        <f t="shared" si="17"/>
        <v>0.62211950864414378</v>
      </c>
      <c r="F177" s="8">
        <f t="shared" si="15"/>
        <v>0.29567767855889132</v>
      </c>
      <c r="G177" s="8">
        <f t="shared" si="16"/>
        <v>8.2202812796964897E-2</v>
      </c>
    </row>
    <row r="178" spans="4:7" x14ac:dyDescent="0.15">
      <c r="D178" s="2">
        <f t="shared" si="14"/>
        <v>174</v>
      </c>
      <c r="E178" s="8">
        <f t="shared" si="17"/>
        <v>0.62041507163415988</v>
      </c>
      <c r="F178" s="8">
        <f t="shared" si="15"/>
        <v>0.29657203973720708</v>
      </c>
      <c r="G178" s="8">
        <f t="shared" si="16"/>
        <v>8.3012888628633041E-2</v>
      </c>
    </row>
    <row r="179" spans="4:7" x14ac:dyDescent="0.15">
      <c r="D179" s="2">
        <f t="shared" si="14"/>
        <v>175</v>
      </c>
      <c r="E179" s="8">
        <f t="shared" si="17"/>
        <v>0.61871530431461419</v>
      </c>
      <c r="F179" s="8">
        <f t="shared" si="15"/>
        <v>0.2974592809204864</v>
      </c>
      <c r="G179" s="8">
        <f t="shared" si="16"/>
        <v>8.3825414764899409E-2</v>
      </c>
    </row>
    <row r="180" spans="4:7" x14ac:dyDescent="0.15">
      <c r="D180" s="2">
        <f t="shared" si="14"/>
        <v>176</v>
      </c>
      <c r="E180" s="8">
        <f t="shared" si="17"/>
        <v>0.61702019389183449</v>
      </c>
      <c r="F180" s="8">
        <f t="shared" si="15"/>
        <v>0.29833943440923738</v>
      </c>
      <c r="G180" s="8">
        <f t="shared" si="16"/>
        <v>8.464037169892813E-2</v>
      </c>
    </row>
    <row r="181" spans="4:7" x14ac:dyDescent="0.15">
      <c r="D181" s="2">
        <f t="shared" si="14"/>
        <v>177</v>
      </c>
      <c r="E181" s="8">
        <f t="shared" si="17"/>
        <v>0.61532972760719928</v>
      </c>
      <c r="F181" s="8">
        <f t="shared" si="15"/>
        <v>0.29921253238042261</v>
      </c>
      <c r="G181" s="8">
        <f t="shared" si="16"/>
        <v>8.5457740012378103E-2</v>
      </c>
    </row>
    <row r="182" spans="4:7" x14ac:dyDescent="0.15">
      <c r="D182" s="2">
        <f t="shared" si="14"/>
        <v>178</v>
      </c>
      <c r="E182" s="8">
        <f t="shared" si="17"/>
        <v>0.61364389273704245</v>
      </c>
      <c r="F182" s="8">
        <f t="shared" si="15"/>
        <v>0.30007860688789323</v>
      </c>
      <c r="G182" s="8">
        <f t="shared" si="16"/>
        <v>8.627750037506432E-2</v>
      </c>
    </row>
    <row r="183" spans="4:7" x14ac:dyDescent="0.15">
      <c r="D183" s="2">
        <f t="shared" ref="D183:D237" si="18">D182+1</f>
        <v>179</v>
      </c>
      <c r="E183" s="8">
        <f t="shared" si="17"/>
        <v>0.61196267659255754</v>
      </c>
      <c r="F183" s="8">
        <f t="shared" ref="F183:F237" si="19">$B$3^(D183-1)*(1-$B$3)*D183</f>
        <v>0.30093768986282232</v>
      </c>
      <c r="G183" s="8">
        <f t="shared" ref="G183:G237" si="20">1-E183-F183</f>
        <v>8.7099633544620136E-2</v>
      </c>
    </row>
    <row r="184" spans="4:7" x14ac:dyDescent="0.15">
      <c r="D184" s="2">
        <f t="shared" si="18"/>
        <v>180</v>
      </c>
      <c r="E184" s="8">
        <f t="shared" si="17"/>
        <v>0.61028606651970108</v>
      </c>
      <c r="F184" s="8">
        <f t="shared" si="19"/>
        <v>0.30178981311413672</v>
      </c>
      <c r="G184" s="8">
        <f t="shared" si="20"/>
        <v>8.7924120366162206E-2</v>
      </c>
    </row>
    <row r="185" spans="4:7" x14ac:dyDescent="0.15">
      <c r="D185" s="2">
        <f t="shared" si="18"/>
        <v>181</v>
      </c>
      <c r="E185" s="8">
        <f t="shared" si="17"/>
        <v>0.60861404989909917</v>
      </c>
      <c r="F185" s="8">
        <f t="shared" si="19"/>
        <v>0.30263500832894641</v>
      </c>
      <c r="G185" s="8">
        <f t="shared" si="20"/>
        <v>8.8750941771954417E-2</v>
      </c>
    </row>
    <row r="186" spans="4:7" x14ac:dyDescent="0.15">
      <c r="D186" s="2">
        <f t="shared" si="18"/>
        <v>182</v>
      </c>
      <c r="E186" s="8">
        <f t="shared" si="17"/>
        <v>0.60694661414595097</v>
      </c>
      <c r="F186" s="8">
        <f t="shared" si="19"/>
        <v>0.30347330707297426</v>
      </c>
      <c r="G186" s="8">
        <f t="shared" si="20"/>
        <v>8.9580078781074768E-2</v>
      </c>
    </row>
    <row r="187" spans="4:7" x14ac:dyDescent="0.15">
      <c r="D187" s="2">
        <f t="shared" si="18"/>
        <v>183</v>
      </c>
      <c r="E187" s="8">
        <f t="shared" si="17"/>
        <v>0.60528374670993468</v>
      </c>
      <c r="F187" s="8">
        <f t="shared" si="19"/>
        <v>0.30430474079098241</v>
      </c>
      <c r="G187" s="8">
        <f t="shared" si="20"/>
        <v>9.0411512499082913E-2</v>
      </c>
    </row>
    <row r="188" spans="4:7" x14ac:dyDescent="0.15">
      <c r="D188" s="2">
        <f t="shared" si="18"/>
        <v>184</v>
      </c>
      <c r="E188" s="8">
        <f t="shared" si="17"/>
        <v>0.6036254350751129</v>
      </c>
      <c r="F188" s="8">
        <f t="shared" si="19"/>
        <v>0.30512934080719872</v>
      </c>
      <c r="G188" s="8">
        <f t="shared" si="20"/>
        <v>9.1245224117688373E-2</v>
      </c>
    </row>
    <row r="189" spans="4:7" x14ac:dyDescent="0.15">
      <c r="D189" s="2">
        <f t="shared" si="18"/>
        <v>185</v>
      </c>
      <c r="E189" s="8">
        <f t="shared" si="17"/>
        <v>0.6019716667598386</v>
      </c>
      <c r="F189" s="8">
        <f t="shared" si="19"/>
        <v>0.30594713832574089</v>
      </c>
      <c r="G189" s="8">
        <f t="shared" si="20"/>
        <v>9.2081194914420517E-2</v>
      </c>
    </row>
    <row r="190" spans="4:7" x14ac:dyDescent="0.15">
      <c r="D190" s="2">
        <f t="shared" si="18"/>
        <v>186</v>
      </c>
      <c r="E190" s="8">
        <f t="shared" si="17"/>
        <v>0.60032242931666102</v>
      </c>
      <c r="F190" s="8">
        <f t="shared" si="19"/>
        <v>0.30675816443103981</v>
      </c>
      <c r="G190" s="8">
        <f t="shared" si="20"/>
        <v>9.2919406252299164E-2</v>
      </c>
    </row>
    <row r="191" spans="4:7" x14ac:dyDescent="0.15">
      <c r="D191" s="2">
        <f t="shared" si="18"/>
        <v>187</v>
      </c>
      <c r="E191" s="8">
        <f t="shared" si="17"/>
        <v>0.59867771033223183</v>
      </c>
      <c r="F191" s="8">
        <f t="shared" si="19"/>
        <v>0.30756245008826066</v>
      </c>
      <c r="G191" s="8">
        <f t="shared" si="20"/>
        <v>9.3759839579507509E-2</v>
      </c>
    </row>
    <row r="192" spans="4:7" x14ac:dyDescent="0.15">
      <c r="D192" s="2">
        <f t="shared" si="18"/>
        <v>188</v>
      </c>
      <c r="E192" s="8">
        <f t="shared" si="17"/>
        <v>0.59703749742721191</v>
      </c>
      <c r="F192" s="8">
        <f t="shared" si="19"/>
        <v>0.30836002614372365</v>
      </c>
      <c r="G192" s="8">
        <f t="shared" si="20"/>
        <v>9.4602476429064442E-2</v>
      </c>
    </row>
    <row r="193" spans="4:7" x14ac:dyDescent="0.15">
      <c r="D193" s="2">
        <f t="shared" si="18"/>
        <v>189</v>
      </c>
      <c r="E193" s="8">
        <f t="shared" si="17"/>
        <v>0.59540177825617846</v>
      </c>
      <c r="F193" s="8">
        <f t="shared" si="19"/>
        <v>0.30915092332532212</v>
      </c>
      <c r="G193" s="8">
        <f t="shared" si="20"/>
        <v>9.5447298418499416E-2</v>
      </c>
    </row>
    <row r="194" spans="4:7" x14ac:dyDescent="0.15">
      <c r="D194" s="2">
        <f t="shared" si="18"/>
        <v>190</v>
      </c>
      <c r="E194" s="8">
        <f t="shared" si="17"/>
        <v>0.59377054050753153</v>
      </c>
      <c r="F194" s="8">
        <f t="shared" si="19"/>
        <v>0.30993517224294093</v>
      </c>
      <c r="G194" s="8">
        <f t="shared" si="20"/>
        <v>9.6294287249527544E-2</v>
      </c>
    </row>
    <row r="195" spans="4:7" x14ac:dyDescent="0.15">
      <c r="D195" s="2">
        <f t="shared" si="18"/>
        <v>191</v>
      </c>
      <c r="E195" s="8">
        <f t="shared" si="17"/>
        <v>0.59214377190340106</v>
      </c>
      <c r="F195" s="8">
        <f t="shared" si="19"/>
        <v>0.31071280338887142</v>
      </c>
      <c r="G195" s="8">
        <f t="shared" si="20"/>
        <v>9.7143424707727521E-2</v>
      </c>
    </row>
    <row r="196" spans="4:7" x14ac:dyDescent="0.15">
      <c r="D196" s="2">
        <f t="shared" si="18"/>
        <v>192</v>
      </c>
      <c r="E196" s="8">
        <f t="shared" si="17"/>
        <v>0.5905214601995562</v>
      </c>
      <c r="F196" s="8">
        <f t="shared" si="19"/>
        <v>0.31148384713822613</v>
      </c>
      <c r="G196" s="8">
        <f t="shared" si="20"/>
        <v>9.7994692662217664E-2</v>
      </c>
    </row>
    <row r="197" spans="4:7" x14ac:dyDescent="0.15">
      <c r="D197" s="2">
        <f t="shared" si="18"/>
        <v>193</v>
      </c>
      <c r="E197" s="8">
        <f t="shared" si="17"/>
        <v>0.58890359318531083</v>
      </c>
      <c r="F197" s="8">
        <f t="shared" si="19"/>
        <v>0.31224833374935307</v>
      </c>
      <c r="G197" s="8">
        <f t="shared" si="20"/>
        <v>9.8848073065336106E-2</v>
      </c>
    </row>
    <row r="198" spans="4:7" x14ac:dyDescent="0.15">
      <c r="D198" s="2">
        <f t="shared" si="18"/>
        <v>194</v>
      </c>
      <c r="E198" s="8">
        <f t="shared" si="17"/>
        <v>0.58729015868343326</v>
      </c>
      <c r="F198" s="8">
        <f t="shared" si="19"/>
        <v>0.31300629336424612</v>
      </c>
      <c r="G198" s="8">
        <f t="shared" si="20"/>
        <v>9.9703547952320615E-2</v>
      </c>
    </row>
    <row r="199" spans="4:7" x14ac:dyDescent="0.15">
      <c r="D199" s="2">
        <f t="shared" si="18"/>
        <v>195</v>
      </c>
      <c r="E199" s="8">
        <f t="shared" si="17"/>
        <v>0.58568114455005404</v>
      </c>
      <c r="F199" s="8">
        <f t="shared" si="19"/>
        <v>0.31375775600895622</v>
      </c>
      <c r="G199" s="8">
        <f t="shared" si="20"/>
        <v>0.10056109944098973</v>
      </c>
    </row>
    <row r="200" spans="4:7" x14ac:dyDescent="0.15">
      <c r="D200" s="2">
        <f t="shared" si="18"/>
        <v>196</v>
      </c>
      <c r="E200" s="8">
        <f t="shared" si="17"/>
        <v>0.58407653867457432</v>
      </c>
      <c r="F200" s="8">
        <f t="shared" si="19"/>
        <v>0.31450275159400032</v>
      </c>
      <c r="G200" s="8">
        <f t="shared" si="20"/>
        <v>0.10142070973142536</v>
      </c>
    </row>
    <row r="201" spans="4:7" x14ac:dyDescent="0.15">
      <c r="D201" s="2">
        <f t="shared" si="18"/>
        <v>197</v>
      </c>
      <c r="E201" s="8">
        <f t="shared" si="17"/>
        <v>0.58247632897957557</v>
      </c>
      <c r="F201" s="8">
        <f t="shared" si="19"/>
        <v>0.31524130991476895</v>
      </c>
      <c r="G201" s="8">
        <f t="shared" si="20"/>
        <v>0.10228236110565547</v>
      </c>
    </row>
    <row r="202" spans="4:7" x14ac:dyDescent="0.15">
      <c r="D202" s="2">
        <f t="shared" si="18"/>
        <v>198</v>
      </c>
      <c r="E202" s="8">
        <f t="shared" si="17"/>
        <v>0.58088050342072739</v>
      </c>
      <c r="F202" s="8">
        <f t="shared" si="19"/>
        <v>0.31597346065193282</v>
      </c>
      <c r="G202" s="8">
        <f t="shared" si="20"/>
        <v>0.10314603592733979</v>
      </c>
    </row>
    <row r="203" spans="4:7" x14ac:dyDescent="0.15">
      <c r="D203" s="2">
        <f t="shared" si="18"/>
        <v>199</v>
      </c>
      <c r="E203" s="8">
        <f t="shared" si="17"/>
        <v>0.57928904998669795</v>
      </c>
      <c r="F203" s="8">
        <f t="shared" si="19"/>
        <v>0.31669923337184736</v>
      </c>
      <c r="G203" s="8">
        <f t="shared" si="20"/>
        <v>0.1040117166414547</v>
      </c>
    </row>
    <row r="204" spans="4:7" x14ac:dyDescent="0.15">
      <c r="D204" s="2">
        <f t="shared" si="18"/>
        <v>200</v>
      </c>
      <c r="E204" s="8">
        <f t="shared" si="17"/>
        <v>0.57770195669906321</v>
      </c>
      <c r="F204" s="8">
        <f t="shared" si="19"/>
        <v>0.31741865752695647</v>
      </c>
      <c r="G204" s="8">
        <f t="shared" si="20"/>
        <v>0.10487938577398032</v>
      </c>
    </row>
    <row r="205" spans="4:7" x14ac:dyDescent="0.15">
      <c r="D205" s="2">
        <f t="shared" si="18"/>
        <v>201</v>
      </c>
      <c r="E205" s="8">
        <f t="shared" si="17"/>
        <v>0.57611921161221646</v>
      </c>
      <c r="F205" s="8">
        <f t="shared" si="19"/>
        <v>0.31813176245619512</v>
      </c>
      <c r="G205" s="8">
        <f t="shared" si="20"/>
        <v>0.10574902593158841</v>
      </c>
    </row>
    <row r="206" spans="4:7" x14ac:dyDescent="0.15">
      <c r="D206" s="2">
        <f t="shared" si="18"/>
        <v>202</v>
      </c>
      <c r="E206" s="8">
        <f t="shared" si="17"/>
        <v>0.57454080281327891</v>
      </c>
      <c r="F206" s="8">
        <f t="shared" si="19"/>
        <v>0.31883857738538973</v>
      </c>
      <c r="G206" s="8">
        <f t="shared" si="20"/>
        <v>0.10662061980133136</v>
      </c>
    </row>
    <row r="207" spans="4:7" x14ac:dyDescent="0.15">
      <c r="D207" s="2">
        <f t="shared" si="18"/>
        <v>203</v>
      </c>
      <c r="E207" s="8">
        <f t="shared" si="17"/>
        <v>0.57296671842200964</v>
      </c>
      <c r="F207" s="8">
        <f t="shared" si="19"/>
        <v>0.31953913142765794</v>
      </c>
      <c r="G207" s="8">
        <f t="shared" si="20"/>
        <v>0.10749415015033242</v>
      </c>
    </row>
    <row r="208" spans="4:7" x14ac:dyDescent="0.15">
      <c r="D208" s="2">
        <f t="shared" si="18"/>
        <v>204</v>
      </c>
      <c r="E208" s="8">
        <f t="shared" si="17"/>
        <v>0.57139694659071638</v>
      </c>
      <c r="F208" s="8">
        <f t="shared" si="19"/>
        <v>0.32023345358380678</v>
      </c>
      <c r="G208" s="8">
        <f t="shared" si="20"/>
        <v>0.10836959982547684</v>
      </c>
    </row>
    <row r="209" spans="4:7" x14ac:dyDescent="0.15">
      <c r="D209" s="2">
        <f t="shared" si="18"/>
        <v>205</v>
      </c>
      <c r="E209" s="8">
        <f t="shared" si="17"/>
        <v>0.56983147550416646</v>
      </c>
      <c r="F209" s="8">
        <f t="shared" si="19"/>
        <v>0.32092157274272981</v>
      </c>
      <c r="G209" s="8">
        <f t="shared" si="20"/>
        <v>0.10924695175310373</v>
      </c>
    </row>
    <row r="210" spans="4:7" x14ac:dyDescent="0.15">
      <c r="D210" s="2">
        <f t="shared" si="18"/>
        <v>206</v>
      </c>
      <c r="E210" s="8">
        <f t="shared" si="17"/>
        <v>0.56827029337949753</v>
      </c>
      <c r="F210" s="8">
        <f t="shared" si="19"/>
        <v>0.32160351768180223</v>
      </c>
      <c r="G210" s="8">
        <f t="shared" si="20"/>
        <v>0.11012618893870024</v>
      </c>
    </row>
    <row r="211" spans="4:7" x14ac:dyDescent="0.15">
      <c r="D211" s="2">
        <f t="shared" si="18"/>
        <v>207</v>
      </c>
      <c r="E211" s="8">
        <f t="shared" si="17"/>
        <v>0.56671338846612906</v>
      </c>
      <c r="F211" s="8">
        <f t="shared" si="19"/>
        <v>0.32227931706727536</v>
      </c>
      <c r="G211" s="8">
        <f t="shared" si="20"/>
        <v>0.11100729446659557</v>
      </c>
    </row>
    <row r="212" spans="4:7" x14ac:dyDescent="0.15">
      <c r="D212" s="2">
        <f t="shared" si="18"/>
        <v>208</v>
      </c>
      <c r="E212" s="8">
        <f t="shared" si="17"/>
        <v>0.56516074904567393</v>
      </c>
      <c r="F212" s="8">
        <f t="shared" si="19"/>
        <v>0.32294899945466948</v>
      </c>
      <c r="G212" s="8">
        <f t="shared" si="20"/>
        <v>0.11189025149965659</v>
      </c>
    </row>
    <row r="213" spans="4:7" x14ac:dyDescent="0.15">
      <c r="D213" s="2">
        <f t="shared" si="18"/>
        <v>209</v>
      </c>
      <c r="E213" s="8">
        <f t="shared" si="17"/>
        <v>0.56361236343185017</v>
      </c>
      <c r="F213" s="8">
        <f t="shared" si="19"/>
        <v>0.32361259328916542</v>
      </c>
      <c r="G213" s="8">
        <f t="shared" si="20"/>
        <v>0.11277504327898441</v>
      </c>
    </row>
    <row r="214" spans="4:7" x14ac:dyDescent="0.15">
      <c r="D214" s="2">
        <f t="shared" si="18"/>
        <v>210</v>
      </c>
      <c r="E214" s="8">
        <f t="shared" si="17"/>
        <v>0.56206821997039291</v>
      </c>
      <c r="F214" s="8">
        <f t="shared" si="19"/>
        <v>0.32427012690599466</v>
      </c>
      <c r="G214" s="8">
        <f t="shared" si="20"/>
        <v>0.11366165312361243</v>
      </c>
    </row>
    <row r="215" spans="4:7" x14ac:dyDescent="0.15">
      <c r="D215" s="2">
        <f t="shared" si="18"/>
        <v>211</v>
      </c>
      <c r="E215" s="8">
        <f t="shared" si="17"/>
        <v>0.56052830703896728</v>
      </c>
      <c r="F215" s="8">
        <f t="shared" si="19"/>
        <v>0.32492162853082851</v>
      </c>
      <c r="G215" s="8">
        <f t="shared" si="20"/>
        <v>0.11455006443020421</v>
      </c>
    </row>
    <row r="216" spans="4:7" x14ac:dyDescent="0.15">
      <c r="D216" s="2">
        <f t="shared" si="18"/>
        <v>212</v>
      </c>
      <c r="E216" s="8">
        <f t="shared" si="17"/>
        <v>0.5589926130470797</v>
      </c>
      <c r="F216" s="8">
        <f t="shared" si="19"/>
        <v>0.32556712628016593</v>
      </c>
      <c r="G216" s="8">
        <f t="shared" si="20"/>
        <v>0.11544026067275437</v>
      </c>
    </row>
    <row r="217" spans="4:7" x14ac:dyDescent="0.15">
      <c r="D217" s="2">
        <f t="shared" si="18"/>
        <v>213</v>
      </c>
      <c r="E217" s="8">
        <f t="shared" si="17"/>
        <v>0.55746112643599177</v>
      </c>
      <c r="F217" s="8">
        <f t="shared" si="19"/>
        <v>0.32620664816171913</v>
      </c>
      <c r="G217" s="8">
        <f t="shared" si="20"/>
        <v>0.1163322254022891</v>
      </c>
    </row>
    <row r="218" spans="4:7" x14ac:dyDescent="0.15">
      <c r="D218" s="2">
        <f t="shared" si="18"/>
        <v>214</v>
      </c>
      <c r="E218" s="8">
        <f t="shared" si="17"/>
        <v>0.55593383567863286</v>
      </c>
      <c r="F218" s="8">
        <f t="shared" si="19"/>
        <v>0.32684022207479929</v>
      </c>
      <c r="G218" s="8">
        <f t="shared" si="20"/>
        <v>0.11722594224656785</v>
      </c>
    </row>
    <row r="219" spans="4:7" x14ac:dyDescent="0.15">
      <c r="D219" s="2">
        <f t="shared" si="18"/>
        <v>215</v>
      </c>
      <c r="E219" s="8">
        <f t="shared" si="17"/>
        <v>0.55441072927951329</v>
      </c>
      <c r="F219" s="8">
        <f t="shared" si="19"/>
        <v>0.32746787581070019</v>
      </c>
      <c r="G219" s="8">
        <f t="shared" si="20"/>
        <v>0.11812139490978651</v>
      </c>
    </row>
    <row r="220" spans="4:7" x14ac:dyDescent="0.15">
      <c r="D220" s="2">
        <f t="shared" si="18"/>
        <v>216</v>
      </c>
      <c r="E220" s="8">
        <f t="shared" si="17"/>
        <v>0.55289179577463798</v>
      </c>
      <c r="F220" s="8">
        <f t="shared" si="19"/>
        <v>0.32808963705308053</v>
      </c>
      <c r="G220" s="8">
        <f t="shared" si="20"/>
        <v>0.11901856717228149</v>
      </c>
    </row>
    <row r="221" spans="4:7" x14ac:dyDescent="0.15">
      <c r="D221" s="2">
        <f t="shared" si="18"/>
        <v>217</v>
      </c>
      <c r="E221" s="8">
        <f t="shared" si="17"/>
        <v>0.55137702373141972</v>
      </c>
      <c r="F221" s="8">
        <f t="shared" si="19"/>
        <v>0.32870553337834507</v>
      </c>
      <c r="G221" s="8">
        <f t="shared" si="20"/>
        <v>0.1199174428902352</v>
      </c>
    </row>
    <row r="222" spans="4:7" x14ac:dyDescent="0.15">
      <c r="D222" s="2">
        <f t="shared" si="18"/>
        <v>218</v>
      </c>
      <c r="E222" s="8">
        <f t="shared" si="17"/>
        <v>0.54986640174859391</v>
      </c>
      <c r="F222" s="8">
        <f t="shared" si="19"/>
        <v>0.32931559225602464</v>
      </c>
      <c r="G222" s="8">
        <f t="shared" si="20"/>
        <v>0.12081800599538145</v>
      </c>
    </row>
    <row r="223" spans="4:7" x14ac:dyDescent="0.15">
      <c r="D223" s="2">
        <f t="shared" si="18"/>
        <v>219</v>
      </c>
      <c r="E223" s="8">
        <f t="shared" si="17"/>
        <v>0.54835991845613208</v>
      </c>
      <c r="F223" s="8">
        <f t="shared" si="19"/>
        <v>0.32991984104915495</v>
      </c>
      <c r="G223" s="8">
        <f t="shared" si="20"/>
        <v>0.12172024049471297</v>
      </c>
    </row>
    <row r="224" spans="4:7" x14ac:dyDescent="0.15">
      <c r="D224" s="2">
        <f t="shared" si="18"/>
        <v>220</v>
      </c>
      <c r="E224" s="8">
        <f t="shared" si="17"/>
        <v>0.54685756251515627</v>
      </c>
      <c r="F224" s="8">
        <f t="shared" si="19"/>
        <v>0.33051830701465357</v>
      </c>
      <c r="G224" s="8">
        <f t="shared" si="20"/>
        <v>0.12262413047019016</v>
      </c>
    </row>
    <row r="225" spans="4:7" x14ac:dyDescent="0.15">
      <c r="D225" s="2">
        <f t="shared" si="18"/>
        <v>221</v>
      </c>
      <c r="E225" s="8">
        <f t="shared" si="17"/>
        <v>0.54535932261785447</v>
      </c>
      <c r="F225" s="8">
        <f t="shared" si="19"/>
        <v>0.33111101730369602</v>
      </c>
      <c r="G225" s="8">
        <f t="shared" si="20"/>
        <v>0.12352966007844951</v>
      </c>
    </row>
    <row r="226" spans="4:7" x14ac:dyDescent="0.15">
      <c r="D226" s="2">
        <f t="shared" si="18"/>
        <v>222</v>
      </c>
      <c r="E226" s="8">
        <f t="shared" si="17"/>
        <v>0.54386518748739465</v>
      </c>
      <c r="F226" s="8">
        <f t="shared" si="19"/>
        <v>0.33169799896209096</v>
      </c>
      <c r="G226" s="8">
        <f t="shared" si="20"/>
        <v>0.12443681355051439</v>
      </c>
    </row>
    <row r="227" spans="4:7" x14ac:dyDescent="0.15">
      <c r="D227" s="2">
        <f t="shared" si="18"/>
        <v>223</v>
      </c>
      <c r="E227" s="8">
        <f t="shared" si="17"/>
        <v>0.54237514587784008</v>
      </c>
      <c r="F227" s="8">
        <f t="shared" si="19"/>
        <v>0.33227927893065345</v>
      </c>
      <c r="G227" s="8">
        <f t="shared" si="20"/>
        <v>0.12534557519150646</v>
      </c>
    </row>
    <row r="228" spans="4:7" x14ac:dyDescent="0.15">
      <c r="D228" s="2">
        <f t="shared" si="18"/>
        <v>224</v>
      </c>
      <c r="E228" s="8">
        <f t="shared" si="17"/>
        <v>0.54088918657406515</v>
      </c>
      <c r="F228" s="8">
        <f t="shared" si="19"/>
        <v>0.33285488404557723</v>
      </c>
      <c r="G228" s="8">
        <f t="shared" si="20"/>
        <v>0.12625592938035762</v>
      </c>
    </row>
    <row r="229" spans="4:7" x14ac:dyDescent="0.15">
      <c r="D229" s="2">
        <f t="shared" si="18"/>
        <v>225</v>
      </c>
      <c r="E229" s="8">
        <f t="shared" ref="E229:E238" si="21">$B$3^D229</f>
        <v>0.53940729839167045</v>
      </c>
      <c r="F229" s="8">
        <f t="shared" si="19"/>
        <v>0.33342484103880587</v>
      </c>
      <c r="G229" s="8">
        <f t="shared" si="20"/>
        <v>0.12716786056952367</v>
      </c>
    </row>
    <row r="230" spans="4:7" x14ac:dyDescent="0.15">
      <c r="D230" s="2">
        <f t="shared" si="18"/>
        <v>226</v>
      </c>
      <c r="E230" s="8">
        <f t="shared" si="21"/>
        <v>0.53792947017689885</v>
      </c>
      <c r="F230" s="8">
        <f t="shared" si="19"/>
        <v>0.33398917653840277</v>
      </c>
      <c r="G230" s="8">
        <f t="shared" si="20"/>
        <v>0.12808135328469838</v>
      </c>
    </row>
    <row r="231" spans="4:7" x14ac:dyDescent="0.15">
      <c r="D231" s="2">
        <f t="shared" si="18"/>
        <v>227</v>
      </c>
      <c r="E231" s="8">
        <f t="shared" si="21"/>
        <v>0.53645569080655109</v>
      </c>
      <c r="F231" s="8">
        <f t="shared" si="19"/>
        <v>0.33454791706891929</v>
      </c>
      <c r="G231" s="8">
        <f t="shared" si="20"/>
        <v>0.12899639212452962</v>
      </c>
    </row>
    <row r="232" spans="4:7" x14ac:dyDescent="0.15">
      <c r="D232" s="2">
        <f t="shared" si="18"/>
        <v>228</v>
      </c>
      <c r="E232" s="8">
        <f t="shared" si="21"/>
        <v>0.53498594918790299</v>
      </c>
      <c r="F232" s="8">
        <f t="shared" si="19"/>
        <v>0.335101089051762</v>
      </c>
      <c r="G232" s="8">
        <f t="shared" si="20"/>
        <v>0.12991296176033501</v>
      </c>
    </row>
    <row r="233" spans="4:7" x14ac:dyDescent="0.15">
      <c r="D233" s="2">
        <f t="shared" si="18"/>
        <v>229</v>
      </c>
      <c r="E233" s="8">
        <f t="shared" si="21"/>
        <v>0.53352023425862105</v>
      </c>
      <c r="F233" s="8">
        <f t="shared" si="19"/>
        <v>0.33564871880555969</v>
      </c>
      <c r="G233" s="8">
        <f t="shared" si="20"/>
        <v>0.13083104693581926</v>
      </c>
    </row>
    <row r="234" spans="4:7" x14ac:dyDescent="0.15">
      <c r="D234" s="2">
        <f t="shared" si="18"/>
        <v>230</v>
      </c>
      <c r="E234" s="8">
        <f t="shared" si="21"/>
        <v>0.53205853498667965</v>
      </c>
      <c r="F234" s="8">
        <f t="shared" si="19"/>
        <v>0.33619083254652693</v>
      </c>
      <c r="G234" s="8">
        <f t="shared" si="20"/>
        <v>0.13175063246679342</v>
      </c>
    </row>
    <row r="235" spans="4:7" x14ac:dyDescent="0.15">
      <c r="D235" s="2">
        <f t="shared" si="18"/>
        <v>231</v>
      </c>
      <c r="E235" s="8">
        <f t="shared" si="21"/>
        <v>0.53060084037027777</v>
      </c>
      <c r="F235" s="8">
        <f t="shared" si="19"/>
        <v>0.33672745638882873</v>
      </c>
      <c r="G235" s="8">
        <f t="shared" si="20"/>
        <v>0.1326717032408935</v>
      </c>
    </row>
    <row r="236" spans="4:7" x14ac:dyDescent="0.15">
      <c r="D236" s="2">
        <f t="shared" si="18"/>
        <v>232</v>
      </c>
      <c r="E236" s="8">
        <f t="shared" si="21"/>
        <v>0.52914713943775638</v>
      </c>
      <c r="F236" s="8">
        <f t="shared" si="19"/>
        <v>0.33725861634494231</v>
      </c>
      <c r="G236" s="8">
        <f t="shared" si="20"/>
        <v>0.13359424421730132</v>
      </c>
    </row>
    <row r="237" spans="4:7" x14ac:dyDescent="0.15">
      <c r="D237" s="2">
        <f t="shared" si="18"/>
        <v>233</v>
      </c>
      <c r="E237" s="8">
        <f t="shared" si="21"/>
        <v>0.52769742124751606</v>
      </c>
      <c r="F237" s="8">
        <f t="shared" si="19"/>
        <v>0.3377843383260184</v>
      </c>
      <c r="G237" s="8">
        <f t="shared" si="20"/>
        <v>0.13451824042646554</v>
      </c>
    </row>
    <row r="238" spans="4:7" x14ac:dyDescent="0.15">
      <c r="D238" s="2">
        <v>612</v>
      </c>
      <c r="E238" s="8">
        <f t="shared" si="21"/>
        <v>0.18655794356427555</v>
      </c>
      <c r="F238" s="8">
        <f>$B$3^(D238-1)*(1-$B$3)*D238</f>
        <v>0.31366335566301146</v>
      </c>
      <c r="G238" s="8">
        <f>1-E238-F238</f>
        <v>0.49977870077271297</v>
      </c>
    </row>
  </sheetData>
  <mergeCells count="1">
    <mergeCell ref="A1:F1"/>
  </mergeCells>
  <pageMargins left="0.7" right="0.7" top="0.75" bottom="0.75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150" zoomScaleNormal="150" zoomScalePageLayoutView="150" workbookViewId="0">
      <selection activeCell="F7" sqref="F7"/>
    </sheetView>
  </sheetViews>
  <sheetFormatPr baseColWidth="10" defaultRowHeight="13" x14ac:dyDescent="0.15"/>
  <cols>
    <col min="1" max="4" width="10.83203125" style="23"/>
    <col min="5" max="6" width="11" style="23" bestFit="1" customWidth="1"/>
    <col min="7" max="16384" width="10.83203125" style="23"/>
  </cols>
  <sheetData>
    <row r="1" spans="1:6" ht="92" customHeight="1" x14ac:dyDescent="0.25">
      <c r="A1" s="75" t="s">
        <v>54</v>
      </c>
      <c r="B1" s="75"/>
      <c r="C1" s="75"/>
      <c r="D1" s="75"/>
      <c r="E1" s="75"/>
      <c r="F1" s="75"/>
    </row>
    <row r="3" spans="1:6" s="15" customFormat="1" ht="65" x14ac:dyDescent="0.15">
      <c r="A3" s="53" t="s">
        <v>51</v>
      </c>
      <c r="B3" s="53" t="s">
        <v>50</v>
      </c>
      <c r="C3" s="53" t="s">
        <v>52</v>
      </c>
      <c r="D3" s="53" t="s">
        <v>53</v>
      </c>
      <c r="E3" s="54" t="s">
        <v>48</v>
      </c>
      <c r="F3" s="54" t="s">
        <v>49</v>
      </c>
    </row>
    <row r="4" spans="1:6" x14ac:dyDescent="0.15">
      <c r="A4" s="52" t="s">
        <v>9</v>
      </c>
      <c r="B4" s="23">
        <v>0</v>
      </c>
      <c r="C4" s="23">
        <v>1</v>
      </c>
      <c r="D4" s="23">
        <f>365/C4</f>
        <v>365</v>
      </c>
      <c r="E4" s="24">
        <f>1.2*SQRT(D4)</f>
        <v>22.925967809451357</v>
      </c>
      <c r="F4" s="24">
        <f>2.5*SQRT(D4)</f>
        <v>47.762432936357001</v>
      </c>
    </row>
    <row r="5" spans="1:6" x14ac:dyDescent="0.15">
      <c r="A5" s="52" t="s">
        <v>10</v>
      </c>
      <c r="B5" s="23">
        <v>1</v>
      </c>
      <c r="C5" s="23">
        <v>3</v>
      </c>
      <c r="D5" s="24">
        <f>365/C5</f>
        <v>121.66666666666667</v>
      </c>
      <c r="E5" s="24">
        <f>1.2*SQRT(D5)</f>
        <v>13.236313686219438</v>
      </c>
      <c r="F5" s="24">
        <f>2.5*SQRT(D5)</f>
        <v>27.57565351295716</v>
      </c>
    </row>
    <row r="6" spans="1:6" ht="26" x14ac:dyDescent="0.15">
      <c r="A6" s="52" t="s">
        <v>11</v>
      </c>
      <c r="B6" s="23">
        <v>3</v>
      </c>
      <c r="C6" s="23">
        <v>7</v>
      </c>
      <c r="D6" s="24">
        <f>365/C6</f>
        <v>52.142857142857146</v>
      </c>
      <c r="E6" s="24">
        <f>1.2*SQRT(D6)</f>
        <v>8.6652013413257905</v>
      </c>
      <c r="F6" s="24">
        <f>2.5*SQRT(D6)</f>
        <v>18.05250279442873</v>
      </c>
    </row>
    <row r="7" spans="1:6" ht="26" x14ac:dyDescent="0.15">
      <c r="A7" s="52" t="s">
        <v>12</v>
      </c>
      <c r="B7" s="23">
        <v>7</v>
      </c>
      <c r="C7" s="23">
        <v>15</v>
      </c>
      <c r="D7" s="24">
        <f>365/C7</f>
        <v>24.333333333333332</v>
      </c>
      <c r="E7" s="24">
        <f>1.2*SQRT(D7)</f>
        <v>5.9194594347794967</v>
      </c>
      <c r="F7" s="24">
        <f>2.5*SQRT(D7)</f>
        <v>12.332207155790618</v>
      </c>
    </row>
    <row r="8" spans="1:6" ht="26" x14ac:dyDescent="0.15">
      <c r="A8" s="52" t="s">
        <v>13</v>
      </c>
      <c r="B8" s="23">
        <v>14</v>
      </c>
      <c r="C8" s="23">
        <v>29</v>
      </c>
      <c r="D8" s="24">
        <f>365/C8</f>
        <v>12.586206896551724</v>
      </c>
      <c r="E8" s="24">
        <f>1.2*SQRT(D8)</f>
        <v>4.257245345412275</v>
      </c>
      <c r="F8" s="24">
        <f>2.5*SQRT(D8)</f>
        <v>8.8692611362755738</v>
      </c>
    </row>
  </sheetData>
  <mergeCells count="1">
    <mergeCell ref="A1:F1"/>
  </mergeCells>
  <pageMargins left="0.7" right="0.7" top="0.75" bottom="0.75" header="0.5" footer="0.5"/>
  <pageSetup paperSize="9"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150" zoomScaleNormal="150" zoomScalePageLayoutView="150" workbookViewId="0">
      <selection activeCell="D4" sqref="D4"/>
    </sheetView>
  </sheetViews>
  <sheetFormatPr baseColWidth="10" defaultColWidth="8.83203125" defaultRowHeight="13" x14ac:dyDescent="0.15"/>
  <sheetData>
    <row r="1" spans="1:6" ht="138" customHeight="1" x14ac:dyDescent="0.25">
      <c r="A1" s="71" t="s">
        <v>70</v>
      </c>
      <c r="B1" s="71"/>
      <c r="C1" s="71"/>
      <c r="D1" s="71"/>
      <c r="E1" s="71"/>
      <c r="F1" s="71"/>
    </row>
    <row r="3" spans="1:6" ht="29" customHeight="1" x14ac:dyDescent="0.15">
      <c r="A3" s="76" t="s">
        <v>66</v>
      </c>
      <c r="B3" s="76"/>
      <c r="C3" s="57" t="s">
        <v>67</v>
      </c>
      <c r="D3" s="14">
        <v>0.16666666666666666</v>
      </c>
    </row>
    <row r="6" spans="1:6" ht="52" x14ac:dyDescent="0.15">
      <c r="A6" s="53" t="s">
        <v>71</v>
      </c>
      <c r="B6" s="53" t="s">
        <v>69</v>
      </c>
      <c r="C6" s="53" t="s">
        <v>68</v>
      </c>
      <c r="F6" s="43"/>
    </row>
    <row r="7" spans="1:6" x14ac:dyDescent="0.15">
      <c r="A7" s="2">
        <v>1</v>
      </c>
      <c r="B7" s="14">
        <f>(1-$D$3)^(A7-1)*$D$3</f>
        <v>0.16666666666666666</v>
      </c>
      <c r="C7" s="14">
        <f>B7</f>
        <v>0.16666666666666666</v>
      </c>
    </row>
    <row r="8" spans="1:6" x14ac:dyDescent="0.15">
      <c r="A8" s="2">
        <f t="shared" ref="A8:A29" si="0">A7+1</f>
        <v>2</v>
      </c>
      <c r="B8" s="14">
        <f t="shared" ref="B8:B29" si="1">(1-$D$3)^(A8-1)*$D$3</f>
        <v>0.1388888888888889</v>
      </c>
      <c r="C8" s="14">
        <f>B8+C7</f>
        <v>0.30555555555555558</v>
      </c>
    </row>
    <row r="9" spans="1:6" x14ac:dyDescent="0.15">
      <c r="A9" s="2">
        <f t="shared" si="0"/>
        <v>3</v>
      </c>
      <c r="B9" s="14">
        <f t="shared" si="1"/>
        <v>0.11574074074074076</v>
      </c>
      <c r="C9" s="14">
        <f t="shared" ref="C9:C29" si="2">B9+C8</f>
        <v>0.42129629629629634</v>
      </c>
    </row>
    <row r="10" spans="1:6" x14ac:dyDescent="0.15">
      <c r="A10" s="2">
        <f t="shared" si="0"/>
        <v>4</v>
      </c>
      <c r="B10" s="14">
        <f t="shared" si="1"/>
        <v>9.6450617283950629E-2</v>
      </c>
      <c r="C10" s="14">
        <f t="shared" si="2"/>
        <v>0.51774691358024694</v>
      </c>
    </row>
    <row r="11" spans="1:6" x14ac:dyDescent="0.15">
      <c r="A11" s="2">
        <f t="shared" si="0"/>
        <v>5</v>
      </c>
      <c r="B11" s="14">
        <f t="shared" si="1"/>
        <v>8.03755144032922E-2</v>
      </c>
      <c r="C11" s="14">
        <f t="shared" si="2"/>
        <v>0.5981224279835391</v>
      </c>
    </row>
    <row r="12" spans="1:6" x14ac:dyDescent="0.15">
      <c r="A12" s="2">
        <f t="shared" si="0"/>
        <v>6</v>
      </c>
      <c r="B12" s="14">
        <f t="shared" si="1"/>
        <v>6.6979595336076836E-2</v>
      </c>
      <c r="C12" s="14">
        <f t="shared" si="2"/>
        <v>0.66510202331961588</v>
      </c>
    </row>
    <row r="13" spans="1:6" x14ac:dyDescent="0.15">
      <c r="A13" s="2">
        <f t="shared" si="0"/>
        <v>7</v>
      </c>
      <c r="B13" s="14">
        <f t="shared" si="1"/>
        <v>5.5816329446730706E-2</v>
      </c>
      <c r="C13" s="14">
        <f t="shared" si="2"/>
        <v>0.72091835276634653</v>
      </c>
    </row>
    <row r="14" spans="1:6" x14ac:dyDescent="0.15">
      <c r="A14" s="2">
        <f t="shared" si="0"/>
        <v>8</v>
      </c>
      <c r="B14" s="14">
        <f t="shared" si="1"/>
        <v>4.6513607872275584E-2</v>
      </c>
      <c r="C14" s="14">
        <f t="shared" si="2"/>
        <v>0.76743196063862207</v>
      </c>
    </row>
    <row r="15" spans="1:6" x14ac:dyDescent="0.15">
      <c r="A15" s="2">
        <f t="shared" si="0"/>
        <v>9</v>
      </c>
      <c r="B15" s="14">
        <f t="shared" si="1"/>
        <v>3.8761339893562993E-2</v>
      </c>
      <c r="C15" s="14">
        <f t="shared" si="2"/>
        <v>0.80619330053218508</v>
      </c>
    </row>
    <row r="16" spans="1:6" x14ac:dyDescent="0.15">
      <c r="A16" s="2">
        <f t="shared" si="0"/>
        <v>10</v>
      </c>
      <c r="B16" s="14">
        <f t="shared" si="1"/>
        <v>3.2301116577969163E-2</v>
      </c>
      <c r="C16" s="14">
        <f t="shared" si="2"/>
        <v>0.83849441711015427</v>
      </c>
    </row>
    <row r="17" spans="1:3" x14ac:dyDescent="0.15">
      <c r="A17" s="2">
        <f t="shared" si="0"/>
        <v>11</v>
      </c>
      <c r="B17" s="14">
        <f t="shared" si="1"/>
        <v>2.6917597148307638E-2</v>
      </c>
      <c r="C17" s="14">
        <f t="shared" si="2"/>
        <v>0.86541201425846193</v>
      </c>
    </row>
    <row r="18" spans="1:3" x14ac:dyDescent="0.15">
      <c r="A18" s="2">
        <f t="shared" si="0"/>
        <v>12</v>
      </c>
      <c r="B18" s="14">
        <f t="shared" si="1"/>
        <v>2.2431330956923033E-2</v>
      </c>
      <c r="C18" s="14">
        <f t="shared" si="2"/>
        <v>0.88784334521538499</v>
      </c>
    </row>
    <row r="19" spans="1:3" x14ac:dyDescent="0.15">
      <c r="A19" s="2">
        <f t="shared" si="0"/>
        <v>13</v>
      </c>
      <c r="B19" s="14">
        <f t="shared" si="1"/>
        <v>1.8692775797435862E-2</v>
      </c>
      <c r="C19" s="14">
        <f t="shared" si="2"/>
        <v>0.90653612101282088</v>
      </c>
    </row>
    <row r="20" spans="1:3" x14ac:dyDescent="0.15">
      <c r="A20" s="2">
        <f t="shared" si="0"/>
        <v>14</v>
      </c>
      <c r="B20" s="14">
        <f t="shared" si="1"/>
        <v>1.5577313164529887E-2</v>
      </c>
      <c r="C20" s="14">
        <f t="shared" si="2"/>
        <v>0.92211343417735081</v>
      </c>
    </row>
    <row r="21" spans="1:3" x14ac:dyDescent="0.15">
      <c r="A21" s="2">
        <f t="shared" si="0"/>
        <v>15</v>
      </c>
      <c r="B21" s="14">
        <f t="shared" si="1"/>
        <v>1.2981094303774908E-2</v>
      </c>
      <c r="C21" s="14">
        <f t="shared" si="2"/>
        <v>0.93509452848112573</v>
      </c>
    </row>
    <row r="22" spans="1:3" x14ac:dyDescent="0.15">
      <c r="A22" s="2">
        <f t="shared" si="0"/>
        <v>16</v>
      </c>
      <c r="B22" s="14">
        <f t="shared" si="1"/>
        <v>1.0817578586479091E-2</v>
      </c>
      <c r="C22" s="14">
        <f t="shared" si="2"/>
        <v>0.94591210706760487</v>
      </c>
    </row>
    <row r="23" spans="1:3" x14ac:dyDescent="0.15">
      <c r="A23" s="2">
        <f t="shared" si="0"/>
        <v>17</v>
      </c>
      <c r="B23" s="14">
        <f t="shared" si="1"/>
        <v>9.0146488220659085E-3</v>
      </c>
      <c r="C23" s="14">
        <f t="shared" si="2"/>
        <v>0.9549267558896708</v>
      </c>
    </row>
    <row r="24" spans="1:3" x14ac:dyDescent="0.15">
      <c r="A24" s="2">
        <f t="shared" si="0"/>
        <v>18</v>
      </c>
      <c r="B24" s="14">
        <f t="shared" si="1"/>
        <v>7.512207351721591E-3</v>
      </c>
      <c r="C24" s="14">
        <f t="shared" si="2"/>
        <v>0.96243896324139244</v>
      </c>
    </row>
    <row r="25" spans="1:3" x14ac:dyDescent="0.15">
      <c r="A25" s="2">
        <f t="shared" si="0"/>
        <v>19</v>
      </c>
      <c r="B25" s="14">
        <f t="shared" si="1"/>
        <v>6.2601727931013264E-3</v>
      </c>
      <c r="C25" s="14">
        <f t="shared" si="2"/>
        <v>0.96869913603449376</v>
      </c>
    </row>
    <row r="26" spans="1:3" x14ac:dyDescent="0.15">
      <c r="A26" s="2">
        <f t="shared" si="0"/>
        <v>20</v>
      </c>
      <c r="B26" s="14">
        <f t="shared" si="1"/>
        <v>5.2168106609177724E-3</v>
      </c>
      <c r="C26" s="14">
        <f t="shared" si="2"/>
        <v>0.97391594669541148</v>
      </c>
    </row>
    <row r="27" spans="1:3" x14ac:dyDescent="0.15">
      <c r="A27" s="2">
        <f t="shared" si="0"/>
        <v>21</v>
      </c>
      <c r="B27" s="14">
        <f t="shared" si="1"/>
        <v>4.3473422174314779E-3</v>
      </c>
      <c r="C27" s="14">
        <f t="shared" si="2"/>
        <v>0.97826328891284298</v>
      </c>
    </row>
    <row r="28" spans="1:3" x14ac:dyDescent="0.15">
      <c r="A28" s="2">
        <f t="shared" si="0"/>
        <v>22</v>
      </c>
      <c r="B28" s="14">
        <f t="shared" si="1"/>
        <v>3.6227851811928978E-3</v>
      </c>
      <c r="C28" s="14">
        <f t="shared" si="2"/>
        <v>0.98188607409403583</v>
      </c>
    </row>
    <row r="29" spans="1:3" x14ac:dyDescent="0.15">
      <c r="A29" s="2">
        <f t="shared" si="0"/>
        <v>23</v>
      </c>
      <c r="B29" s="14">
        <f t="shared" si="1"/>
        <v>3.0189876509940823E-3</v>
      </c>
      <c r="C29" s="14">
        <f t="shared" si="2"/>
        <v>0.9849050617450299</v>
      </c>
    </row>
  </sheetData>
  <mergeCells count="2">
    <mergeCell ref="A1:F1"/>
    <mergeCell ref="A3:B3"/>
  </mergeCells>
  <phoneticPr fontId="3" type="noConversion"/>
  <pageMargins left="0.7" right="0.7" top="0.75" bottom="0.75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Chap 21 - shuffle</vt:lpstr>
      <vt:lpstr>Chap 21 - 1000 tracks</vt:lpstr>
      <vt:lpstr>Chap 25 - Pascal's triangle</vt:lpstr>
      <vt:lpstr>Chap 27 - Lottery wins</vt:lpstr>
      <vt:lpstr>Chap 27 - Lottery analogies</vt:lpstr>
      <vt:lpstr>Chap 31 - Birthday coincidence</vt:lpstr>
      <vt:lpstr>Chap 31 - specific-birthdays</vt:lpstr>
      <vt:lpstr>Chap 31 - birthday-gap-match</vt:lpstr>
      <vt:lpstr>Chap 32 - wait-till-6-obs</vt:lpstr>
    </vt:vector>
  </TitlesOfParts>
  <Company>Medical Research Council BSU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spiegelhalter</dc:creator>
  <cp:lastModifiedBy>Microsoft Office User</cp:lastModifiedBy>
  <dcterms:created xsi:type="dcterms:W3CDTF">2007-02-20T12:16:30Z</dcterms:created>
  <dcterms:modified xsi:type="dcterms:W3CDTF">2016-07-24T21:44:41Z</dcterms:modified>
</cp:coreProperties>
</file>